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276" windowWidth="14940" windowHeight="9156"/>
  </bookViews>
  <sheets>
    <sheet name="Attachment C" sheetId="5" r:id="rId1"/>
    <sheet name="Attachment D" sheetId="6" r:id="rId2"/>
  </sheets>
  <definedNames>
    <definedName name="_xlnm._FilterDatabase" localSheetId="0" hidden="1">'Attachment C'!$A$6:$D$161</definedName>
  </definedNames>
  <calcPr calcId="162913"/>
</workbook>
</file>

<file path=xl/calcChain.xml><?xml version="1.0" encoding="utf-8"?>
<calcChain xmlns="http://schemas.openxmlformats.org/spreadsheetml/2006/main">
  <c r="E57" i="5" l="1"/>
  <c r="E58" i="5"/>
  <c r="E59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44" i="5"/>
  <c r="E159" i="5"/>
  <c r="E35" i="5" l="1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4" i="5"/>
  <c r="E113" i="5"/>
  <c r="E112" i="5"/>
  <c r="E111" i="5"/>
  <c r="E110" i="5"/>
  <c r="E109" i="5"/>
  <c r="E108" i="5"/>
  <c r="E107" i="5"/>
  <c r="E106" i="5"/>
  <c r="E105" i="5"/>
  <c r="E104" i="5"/>
  <c r="E99" i="5"/>
  <c r="E98" i="5"/>
  <c r="E97" i="5"/>
  <c r="E96" i="5"/>
  <c r="E95" i="5"/>
  <c r="E94" i="5"/>
  <c r="E93" i="5"/>
  <c r="E92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52" i="5"/>
  <c r="E51" i="5"/>
  <c r="E50" i="5"/>
  <c r="E49" i="5"/>
  <c r="E48" i="5"/>
  <c r="E47" i="5"/>
  <c r="E46" i="5"/>
  <c r="E45" i="5"/>
  <c r="E43" i="5"/>
  <c r="E42" i="5"/>
  <c r="E41" i="5"/>
  <c r="E40" i="5"/>
  <c r="E39" i="5"/>
  <c r="E8" i="5"/>
  <c r="E9" i="5"/>
  <c r="E10" i="5"/>
  <c r="E11" i="5"/>
  <c r="E12" i="5"/>
  <c r="E13" i="5"/>
  <c r="E14" i="5"/>
  <c r="E7" i="5"/>
  <c r="E100" i="5" l="1"/>
  <c r="E140" i="5"/>
  <c r="E88" i="5"/>
  <c r="E53" i="5"/>
  <c r="E60" i="5"/>
  <c r="E115" i="5"/>
  <c r="E15" i="5"/>
  <c r="E161" i="5" l="1"/>
</calcChain>
</file>

<file path=xl/sharedStrings.xml><?xml version="1.0" encoding="utf-8"?>
<sst xmlns="http://schemas.openxmlformats.org/spreadsheetml/2006/main" count="276" uniqueCount="172">
  <si>
    <t>General Account Services</t>
  </si>
  <si>
    <t>Lockbox Services</t>
  </si>
  <si>
    <t>Lockbox Monthly Base</t>
  </si>
  <si>
    <t>Lockbox Data Transmission Monthly</t>
  </si>
  <si>
    <t>Lockbox Online Decision Monthly</t>
  </si>
  <si>
    <t>Lockbox Standard Item Processing Non Scan</t>
  </si>
  <si>
    <t>Lockbox Total Payments Processed</t>
  </si>
  <si>
    <t>Lockbox Unmatched Payments</t>
  </si>
  <si>
    <t>Lockbox Multi-Check/Coupon</t>
  </si>
  <si>
    <t>Lockbox Excess Check Only Surcharge</t>
  </si>
  <si>
    <t>Lockbox Remit Processed Express Mail</t>
  </si>
  <si>
    <t>Lockbox Correspondence Rejects</t>
  </si>
  <si>
    <t>Lockbox Checks</t>
  </si>
  <si>
    <t>Lockbox Rough Sorts &lt;5</t>
  </si>
  <si>
    <t>Lockbox Online Decision Exception Post</t>
  </si>
  <si>
    <t>Lockbox Online Decision Items Reject</t>
  </si>
  <si>
    <t>Lockbox Document Scanned</t>
  </si>
  <si>
    <t>Lockbox Document Scanned Non Scan</t>
  </si>
  <si>
    <t>Lockbox 1-Year B/W Image Archive</t>
  </si>
  <si>
    <t>Lockbox Daily Deposit Cut</t>
  </si>
  <si>
    <t>Lockbox Online Portal Subscription Monthly Base</t>
  </si>
  <si>
    <t>Online Portal Return Item Subscription Per Acct</t>
  </si>
  <si>
    <t>Miscellaneous Credits Posted</t>
  </si>
  <si>
    <t>Store/Night Drop Deposit</t>
  </si>
  <si>
    <t>Lockbox Checks Deposited</t>
  </si>
  <si>
    <t>Online Portal Return Item Service Monthly Base</t>
  </si>
  <si>
    <t>Return Item Redeposited</t>
  </si>
  <si>
    <t>Paper Disbursement Services</t>
  </si>
  <si>
    <t>Positive Pay Only Monthly Base</t>
  </si>
  <si>
    <t>Image Paid Check Per CD</t>
  </si>
  <si>
    <t>DDA Checks Paid</t>
  </si>
  <si>
    <t>Online Portal Search</t>
  </si>
  <si>
    <t>Image Paid Check Per Item</t>
  </si>
  <si>
    <t>Paper Disbursement Recon Services</t>
  </si>
  <si>
    <t>General ACH Services</t>
  </si>
  <si>
    <t>Electronic Credits Posted</t>
  </si>
  <si>
    <t>ACH Monthly Base</t>
  </si>
  <si>
    <t>ACH One-Day Item</t>
  </si>
  <si>
    <t>ACH Two-Day Item</t>
  </si>
  <si>
    <t>ACH Same Day</t>
  </si>
  <si>
    <t>ACH Received Item</t>
  </si>
  <si>
    <t>ACH Payments Online Batch Release</t>
  </si>
  <si>
    <t>ACH Transmission Charge</t>
  </si>
  <si>
    <t>ACH Payments One-Day Item</t>
  </si>
  <si>
    <t>ACH Payments Two-Day Item</t>
  </si>
  <si>
    <t>ACH Payments Base Fee</t>
  </si>
  <si>
    <t>ACH Online Portal Fraud Filter Review Monthly Base</t>
  </si>
  <si>
    <t>Wire and Other Funds Transfer Service</t>
  </si>
  <si>
    <t>Wire IN Domestic</t>
  </si>
  <si>
    <t>Information Services</t>
  </si>
  <si>
    <t>Desktop Deposit Monthly Base</t>
  </si>
  <si>
    <t>Desktop Deposit Report Per Item</t>
  </si>
  <si>
    <t>Infofax Return Monthly Base</t>
  </si>
  <si>
    <t>Online Portal Previous Day Subscription Monthly Base</t>
  </si>
  <si>
    <t>Online Portal Previous Day Item Loaded</t>
  </si>
  <si>
    <t>Online Portal Intraday Subscription Monthly Base</t>
  </si>
  <si>
    <t>Online Portal Intraday Item Viewed</t>
  </si>
  <si>
    <t>Online Portal Event Messaging Service</t>
  </si>
  <si>
    <t>Electronic Window Extended Storage 30</t>
  </si>
  <si>
    <t>Electronic Window Extended Storage 120</t>
  </si>
  <si>
    <t>Credit Rating Audit Request</t>
  </si>
  <si>
    <t>ACH Special Investigation</t>
  </si>
  <si>
    <t>Lockbox Transmission Item</t>
  </si>
  <si>
    <t>Online Portal Return Item Subscription Per Item</t>
  </si>
  <si>
    <t>Check Cashed for Nonaccount Holder</t>
  </si>
  <si>
    <t>Cash Deposited in Branch/Store</t>
  </si>
  <si>
    <t>Per Change Order Fee in Branch/Store</t>
  </si>
  <si>
    <t>Rolled Coin Ordered in Branch/Store</t>
  </si>
  <si>
    <t>Cash Ordered in Branch/Store</t>
  </si>
  <si>
    <t>MICR Check Rejects Over 2%</t>
  </si>
  <si>
    <t>Per Unit</t>
  </si>
  <si>
    <t>Annual Cost</t>
  </si>
  <si>
    <t>Lockbox Image Maintenance Monthly Base</t>
  </si>
  <si>
    <t>Annual Volume</t>
  </si>
  <si>
    <t>List Any Package Services:</t>
  </si>
  <si>
    <t>Desktop Deposit Credit Posted</t>
  </si>
  <si>
    <t>Online Portal E-Stmt Subscription – Account</t>
  </si>
  <si>
    <t>Online Portal E-Stmt Subscription – Item</t>
  </si>
  <si>
    <t>Account Maintenance – Store Checks</t>
  </si>
  <si>
    <t>Zero Balance Monthly Base</t>
  </si>
  <si>
    <t>Debits Posted</t>
  </si>
  <si>
    <t>Client Analysis Statement – Paper</t>
  </si>
  <si>
    <t>Total General Account Services</t>
  </si>
  <si>
    <t xml:space="preserve">Depository Services     </t>
  </si>
  <si>
    <t>Deposited Checks – On Us</t>
  </si>
  <si>
    <t>Deposited Checks</t>
  </si>
  <si>
    <t>Desktop Deposit – Client Bank Deposit Item</t>
  </si>
  <si>
    <t>Desktop Deposit – Other Bank Deposit Item</t>
  </si>
  <si>
    <t>Return Item – Chargeback</t>
  </si>
  <si>
    <t>Total Depository Services</t>
  </si>
  <si>
    <t>Positive Pay Exception – Online Image</t>
  </si>
  <si>
    <t>Positive Pay Only – Item</t>
  </si>
  <si>
    <t>Online Image View – Item</t>
  </si>
  <si>
    <t>Overdraft Charge – Paid Item</t>
  </si>
  <si>
    <t>Payee Validation Standard – Item</t>
  </si>
  <si>
    <t>Stop Payment – Auto Renewal</t>
  </si>
  <si>
    <t>Total Paper Disbursement Services</t>
  </si>
  <si>
    <t>Online Portal Register Input – Item</t>
  </si>
  <si>
    <t>ARP Aged Issue Records On File – Item</t>
  </si>
  <si>
    <t>Positive Pay Exceptions – Item</t>
  </si>
  <si>
    <t>Total Paper Disbursement Recon Services</t>
  </si>
  <si>
    <t>ACH Online Portal Subscription – Account</t>
  </si>
  <si>
    <t>ACH Online Portal Subscription – Item</t>
  </si>
  <si>
    <t>ACH Online Portal Return Subscription – Account</t>
  </si>
  <si>
    <t>ACH Online Portal Return Subscription – Item</t>
  </si>
  <si>
    <t>ACH Originated – Addenda Received</t>
  </si>
  <si>
    <t>ACH Returned Item – Information Reporting Advice</t>
  </si>
  <si>
    <t>ACH Delete – Item</t>
  </si>
  <si>
    <t>ACH Exception Process – Duplicate File</t>
  </si>
  <si>
    <t>ACH Reversal – Item</t>
  </si>
  <si>
    <t>ACH Online Portal Fraud Filter Review – Item</t>
  </si>
  <si>
    <t>ACH NOC – Information Reporting Advice</t>
  </si>
  <si>
    <t>Total General ACH Services</t>
  </si>
  <si>
    <t>Wire Detail Report Subscription – Account</t>
  </si>
  <si>
    <t>Wire Detail Report Subscription – Item</t>
  </si>
  <si>
    <t>Wire Outgoing Domestic – Online Portal</t>
  </si>
  <si>
    <t>Wire – Book Transfer Online Portal</t>
  </si>
  <si>
    <t>Wire – Interbank Clearing</t>
  </si>
  <si>
    <t>Wire Out International USD – Online Portal</t>
  </si>
  <si>
    <t>Wire Account Add – Online Portal</t>
  </si>
  <si>
    <t>Total Wire and Other Funds Transfer Service</t>
  </si>
  <si>
    <t>Online Portal Prev Day Expanded Desc – Per Item</t>
  </si>
  <si>
    <t>Total Information Services</t>
  </si>
  <si>
    <t>Total Lockbox Services</t>
  </si>
  <si>
    <t>GRAND TOTAL FOR ALL SERVICES</t>
  </si>
  <si>
    <t>(To be submitted in a separate sealed package)</t>
  </si>
  <si>
    <t>PRELIMINARY FEE PROPOSAL FORM*</t>
  </si>
  <si>
    <t xml:space="preserve">    </t>
  </si>
  <si>
    <t>Month</t>
  </si>
  <si>
    <t>Overall Average</t>
  </si>
  <si>
    <t>Sweep Account</t>
  </si>
  <si>
    <t>Educational Grants Account</t>
  </si>
  <si>
    <t>Attachment C</t>
  </si>
  <si>
    <t>AVERAGE DAILY BALANCES FOR INVESTMENTS</t>
  </si>
  <si>
    <t>Total Package Services</t>
  </si>
  <si>
    <t>Earnings Credit Rate Formula:</t>
  </si>
  <si>
    <t>Image Paid Check Monthly Base</t>
  </si>
  <si>
    <t>List Any Additional Per Unit Services:</t>
  </si>
  <si>
    <t>Section A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</si>
  <si>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</si>
  <si>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</si>
  <si>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</si>
  <si>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</si>
  <si>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</si>
  <si>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</si>
  <si>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</si>
  <si>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</si>
  <si>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Section B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</si>
  <si>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</si>
  <si>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</si>
  <si>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</si>
  <si>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</si>
  <si>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</si>
  <si>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</si>
  <si>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</si>
  <si>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</si>
  <si>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Section C</t>
  </si>
  <si>
    <t>Section D</t>
  </si>
  <si>
    <t>Section E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</si>
  <si>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</si>
  <si>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</si>
  <si>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</si>
  <si>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</si>
  <si>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</si>
  <si>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</si>
  <si>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</si>
  <si>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</si>
  <si>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Section F</t>
  </si>
  <si>
    <t>Section G</t>
  </si>
  <si>
    <t>Section H</t>
  </si>
  <si>
    <t>*While this form has been created for your convenience, it is the respondent's responsibility to ensure all Costs, Subtotals, Grand Totals, and any other formulas are calculating correctly.</t>
  </si>
  <si>
    <t>Attachment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</si>
</sst>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\-yyyy"/>
    <numFmt numFmtId="166" formatCode="_(* #,##0.0000_);_(* \(#,##0.0000\);_(* &quot;-&quot;??_);_(@_)"/>
  </numFmts>
  <fonts count="8" x14ac:knownFonts="1">
    <font>
      <sz val="10"/>
      <name val="Arial"/>
    </font>
    <font>
      <sz val="10"/>
      <name val="Arial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164" fontId="6" fillId="0" borderId="0" xfId="1" applyNumberFormat="1" applyFont="1"/>
    <xf numFmtId="43" fontId="6" fillId="0" borderId="0" xfId="1" applyFont="1"/>
    <xf numFmtId="0" fontId="6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6" fontId="4" fillId="0" borderId="0" xfId="0" applyNumberFormat="1" applyFont="1" applyBorder="1" applyAlignment="1">
      <alignment horizontal="center" vertical="center" wrapText="1"/>
    </xf>
    <xf numFmtId="6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165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43" fontId="4" fillId="0" borderId="10" xfId="1" applyFont="1" applyBorder="1" applyProtection="1">
      <protection locked="0"/>
    </xf>
    <xf numFmtId="43" fontId="4" fillId="0" borderId="11" xfId="1" applyFont="1" applyBorder="1" applyProtection="1">
      <protection locked="0"/>
    </xf>
    <xf numFmtId="164" fontId="4" fillId="0" borderId="0" xfId="1" applyNumberFormat="1" applyFont="1" applyProtection="1">
      <protection locked="0"/>
    </xf>
    <xf numFmtId="43" fontId="4" fillId="0" borderId="0" xfId="1" applyFont="1" applyProtection="1">
      <protection locked="0"/>
    </xf>
    <xf numFmtId="43" fontId="4" fillId="0" borderId="12" xfId="1" applyFont="1" applyBorder="1" applyProtection="1">
      <protection locked="0"/>
    </xf>
    <xf numFmtId="0" fontId="6" fillId="0" borderId="0" xfId="0" applyFont="1" applyProtection="1"/>
    <xf numFmtId="164" fontId="6" fillId="0" borderId="0" xfId="1" applyNumberFormat="1" applyFont="1" applyProtection="1"/>
    <xf numFmtId="43" fontId="6" fillId="0" borderId="0" xfId="1" applyFont="1" applyProtection="1"/>
    <xf numFmtId="0" fontId="4" fillId="0" borderId="0" xfId="0" applyFont="1" applyProtection="1"/>
    <xf numFmtId="164" fontId="4" fillId="0" borderId="0" xfId="1" applyNumberFormat="1" applyFont="1" applyProtection="1"/>
    <xf numFmtId="43" fontId="4" fillId="0" borderId="0" xfId="1" applyFont="1" applyProtection="1"/>
    <xf numFmtId="0" fontId="3" fillId="0" borderId="8" xfId="0" applyFont="1" applyBorder="1" applyProtection="1"/>
    <xf numFmtId="0" fontId="3" fillId="0" borderId="0" xfId="0" applyFont="1" applyAlignment="1" applyProtection="1">
      <alignment horizontal="right"/>
    </xf>
    <xf numFmtId="164" fontId="4" fillId="0" borderId="0" xfId="1" applyNumberFormat="1" applyFont="1" applyBorder="1" applyProtection="1"/>
    <xf numFmtId="43" fontId="4" fillId="0" borderId="0" xfId="1" applyFont="1" applyBorder="1" applyProtection="1"/>
    <xf numFmtId="44" fontId="3" fillId="0" borderId="1" xfId="1" applyNumberFormat="1" applyFont="1" applyBorder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/>
    </xf>
    <xf numFmtId="44" fontId="5" fillId="0" borderId="13" xfId="2" applyFont="1" applyBorder="1" applyProtection="1"/>
    <xf numFmtId="0" fontId="4" fillId="0" borderId="3" xfId="0" applyFont="1" applyBorder="1" applyProtection="1"/>
    <xf numFmtId="164" fontId="4" fillId="0" borderId="2" xfId="1" applyNumberFormat="1" applyFont="1" applyBorder="1" applyProtection="1"/>
    <xf numFmtId="0" fontId="4" fillId="0" borderId="0" xfId="0" applyFont="1" applyBorder="1" applyProtection="1"/>
    <xf numFmtId="164" fontId="4" fillId="0" borderId="5" xfId="1" applyNumberFormat="1" applyFont="1" applyBorder="1" applyProtection="1"/>
    <xf numFmtId="43" fontId="4" fillId="0" borderId="3" xfId="1" applyFont="1" applyBorder="1" applyProtection="1"/>
    <xf numFmtId="164" fontId="4" fillId="0" borderId="11" xfId="1" applyNumberFormat="1" applyFont="1" applyBorder="1" applyProtection="1"/>
    <xf numFmtId="43" fontId="4" fillId="0" borderId="5" xfId="1" applyFont="1" applyBorder="1" applyProtection="1"/>
    <xf numFmtId="43" fontId="3" fillId="0" borderId="1" xfId="1" applyFont="1" applyBorder="1" applyProtection="1"/>
    <xf numFmtId="43" fontId="7" fillId="2" borderId="2" xfId="1" applyNumberFormat="1" applyFont="1" applyFill="1" applyBorder="1" applyProtection="1"/>
    <xf numFmtId="43" fontId="7" fillId="2" borderId="3" xfId="1" applyNumberFormat="1" applyFont="1" applyFill="1" applyBorder="1" applyProtection="1"/>
    <xf numFmtId="164" fontId="3" fillId="0" borderId="7" xfId="1" applyNumberFormat="1" applyFont="1" applyBorder="1" applyAlignment="1" applyProtection="1">
      <alignment horizontal="center"/>
    </xf>
    <xf numFmtId="43" fontId="3" fillId="0" borderId="12" xfId="1" applyFont="1" applyBorder="1" applyAlignment="1" applyProtection="1">
      <alignment horizontal="center"/>
    </xf>
    <xf numFmtId="43" fontId="3" fillId="0" borderId="8" xfId="1" applyFont="1" applyBorder="1" applyAlignment="1" applyProtection="1">
      <alignment horizontal="center"/>
    </xf>
    <xf numFmtId="43" fontId="7" fillId="2" borderId="4" xfId="1" applyNumberFormat="1" applyFont="1" applyFill="1" applyBorder="1" applyAlignment="1" applyProtection="1">
      <alignment horizontal="center"/>
    </xf>
    <xf numFmtId="43" fontId="7" fillId="2" borderId="10" xfId="1" applyNumberFormat="1" applyFont="1" applyFill="1" applyBorder="1" applyProtection="1"/>
    <xf numFmtId="0" fontId="3" fillId="0" borderId="1" xfId="0" applyFont="1" applyBorder="1" applyProtection="1"/>
    <xf numFmtId="43" fontId="7" fillId="2" borderId="10" xfId="1" applyNumberFormat="1" applyFont="1" applyFill="1" applyBorder="1" applyAlignment="1" applyProtection="1">
      <alignment horizontal="center"/>
    </xf>
    <xf numFmtId="164" fontId="4" fillId="3" borderId="3" xfId="1" applyNumberFormat="1" applyFont="1" applyFill="1" applyBorder="1" applyProtection="1"/>
    <xf numFmtId="0" fontId="4" fillId="0" borderId="10" xfId="0" applyFont="1" applyBorder="1" applyProtection="1"/>
    <xf numFmtId="0" fontId="4" fillId="0" borderId="1" xfId="0" applyFont="1" applyBorder="1" applyProtection="1"/>
    <xf numFmtId="0" fontId="4" fillId="0" borderId="11" xfId="0" applyFont="1" applyBorder="1" applyProtection="1"/>
    <xf numFmtId="0" fontId="4" fillId="0" borderId="12" xfId="0" applyFont="1" applyBorder="1" applyProtection="1"/>
    <xf numFmtId="166" fontId="4" fillId="0" borderId="10" xfId="1" applyNumberFormat="1" applyFont="1" applyBorder="1" applyProtection="1">
      <protection locked="0"/>
    </xf>
    <xf numFmtId="166" fontId="4" fillId="0" borderId="11" xfId="1" applyNumberFormat="1" applyFont="1" applyBorder="1" applyProtection="1">
      <protection locked="0"/>
    </xf>
    <xf numFmtId="166" fontId="4" fillId="0" borderId="12" xfId="1" applyNumberFormat="1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0" formatCode="&quot;$&quot;#,##0_);[Red]\(&quot;$&quot;#,##0\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0" formatCode="&quot;$&quot;#,##0_);[Red]\(&quot;$&quot;#,##0\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m\-yyyy"/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.0000_);_(* \(#,##0.000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.0000_);_(* \(#,##0.000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.0000_);_(* \(#,##0.000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.0000_);_(* \(#,##0.000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.0000_);_(* \(#,##0.000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.0000_);_(* \(#,##0.000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.0000_);_(* \(#,##0.000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outline="0">
        <left style="thin">
          <color indexed="64"/>
        </lef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.0000_);_(* \(#,##0.000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6:E14" totalsRowShown="0" headerRowDxfId="76" dataDxfId="74" headerRowBorderDxfId="75" tableBorderDxfId="73">
  <autoFilter ref="A6:E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name="Section A" dataDxfId="72"/>
    <tableColumn id="1" name="General Account Services" dataDxfId="71"/>
    <tableColumn id="2" name="Annual Volume" dataDxfId="70" dataCellStyle="Comma"/>
    <tableColumn id="3" name="Per Unit" dataDxfId="69" dataCellStyle="Comma"/>
    <tableColumn id="4" name="Annual Cost" dataDxfId="68" dataCellStyle="Comma">
      <calculatedColumnFormula>+C7*D7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8:E34" totalsRowShown="0" headerRowDxfId="67" dataDxfId="65" headerRowBorderDxfId="66" tableBorderDxfId="64" headerRowCellStyle="Comma">
  <autoFilter ref="A18:E3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name="Section B" dataDxfId="63"/>
    <tableColumn id="1" name="Depository Services     " dataDxfId="62"/>
    <tableColumn id="2" name="Annual Volume" dataDxfId="61" dataCellStyle="Comma"/>
    <tableColumn id="3" name="Per Unit" dataDxfId="60" dataCellStyle="Comma"/>
    <tableColumn id="4" name="Annual Cost" dataDxfId="59" dataCellStyle="Comma">
      <calculatedColumnFormula>+C19*D19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38:E52" totalsRowShown="0" headerRowDxfId="58" dataDxfId="56" headerRowBorderDxfId="57" tableBorderDxfId="55" headerRowCellStyle="Comma">
  <autoFilter ref="A38:E5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name="Section C" dataDxfId="54"/>
    <tableColumn id="1" name="Paper Disbursement Services" dataDxfId="53"/>
    <tableColumn id="2" name="Annual Volume" dataDxfId="52" dataCellStyle="Comma"/>
    <tableColumn id="3" name="Per Unit" dataDxfId="51" dataCellStyle="Comma"/>
    <tableColumn id="4" name="Annual Cost" dataDxfId="50" dataCellStyle="Comma">
      <calculatedColumnFormula>+C39*D39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56:E59" totalsRowShown="0" headerRowDxfId="49" dataDxfId="47" headerRowBorderDxfId="48" tableBorderDxfId="46" headerRowCellStyle="Comma">
  <autoFilter ref="A56:E5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name="Section D" dataDxfId="45"/>
    <tableColumn id="1" name="Paper Disbursement Recon Services" dataDxfId="44"/>
    <tableColumn id="2" name="Annual Volume" dataDxfId="43" dataCellStyle="Comma"/>
    <tableColumn id="3" name="Per Unit" dataDxfId="42" dataCellStyle="Comma"/>
    <tableColumn id="4" name="Annual Cost" dataDxfId="41" dataCellStyle="Comma">
      <calculatedColumnFormula>+C57*D57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63:E87" totalsRowShown="0" headerRowDxfId="40" dataDxfId="38" headerRowBorderDxfId="39" tableBorderDxfId="37" headerRowCellStyle="Comma">
  <autoFilter ref="A63:E8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name="Section E" dataDxfId="36"/>
    <tableColumn id="1" name="General ACH Services" dataDxfId="35"/>
    <tableColumn id="2" name="Annual Volume" dataDxfId="34" dataCellStyle="Comma"/>
    <tableColumn id="3" name="Per Unit" dataDxfId="33" dataCellStyle="Comma"/>
    <tableColumn id="4" name="Annual Cost" dataDxfId="32" dataCellStyle="Comma">
      <calculatedColumnFormula>+C64*D64</calculatedColumnFormula>
    </tableColumn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91:E99" totalsRowShown="0" headerRowDxfId="31" dataDxfId="29" headerRowBorderDxfId="30" tableBorderDxfId="28" headerRowCellStyle="Comma">
  <autoFilter ref="A91:E9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name="Section F" dataDxfId="27"/>
    <tableColumn id="1" name="Wire and Other Funds Transfer Service" dataDxfId="26"/>
    <tableColumn id="2" name="Annual Volume" dataDxfId="25" dataCellStyle="Comma"/>
    <tableColumn id="3" name="Per Unit" dataDxfId="24" dataCellStyle="Comma"/>
    <tableColumn id="4" name="Annual Cost" dataDxfId="23" dataCellStyle="Comma">
      <calculatedColumnFormula>+C92*D92</calculatedColumnFormula>
    </tableColumn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A103:E114" totalsRowShown="0" headerRowDxfId="22" dataDxfId="20" headerRowBorderDxfId="21" tableBorderDxfId="19" headerRowCellStyle="Comma">
  <autoFilter ref="A103:E1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name="Section G" dataDxfId="18"/>
    <tableColumn id="1" name="Information Services" dataDxfId="17"/>
    <tableColumn id="2" name="Annual Volume" dataDxfId="16" dataCellStyle="Comma"/>
    <tableColumn id="3" name="Per Unit" dataDxfId="15" dataCellStyle="Comma"/>
    <tableColumn id="4" name="Annual Cost" dataDxfId="14" dataCellStyle="Comma">
      <calculatedColumnFormula>+C104*D104</calculatedColumnFormula>
    </tableColumn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9" name="Table9" displayName="Table9" ref="A118:E139" totalsRowShown="0" headerRowDxfId="13" dataDxfId="11" headerRowBorderDxfId="12" tableBorderDxfId="10" headerRowCellStyle="Comma">
  <autoFilter ref="A118:E13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name="Section H" dataDxfId="9"/>
    <tableColumn id="1" name="Lockbox Services" dataDxfId="8"/>
    <tableColumn id="2" name="Annual Volume" dataDxfId="7" dataCellStyle="Comma"/>
    <tableColumn id="3" name="Per Unit" dataDxfId="6" dataCellStyle="Comma"/>
    <tableColumn id="4" name="Annual Cost" dataDxfId="5" dataCellStyle="Comma">
      <calculatedColumnFormula>+C119*D119</calculatedColumnFormula>
    </tableColumn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1" name="Table1" displayName="Table1" ref="A5:C18" totalsRowShown="0" headerRowDxfId="4" tableBorderDxfId="3">
  <autoFilter ref="A5:C18">
    <filterColumn colId="0" hiddenButton="1"/>
    <filterColumn colId="1" hiddenButton="1"/>
    <filterColumn colId="2" hiddenButton="1"/>
  </autoFilter>
  <tableColumns count="3">
    <tableColumn id="1" name="Month" dataDxfId="2"/>
    <tableColumn id="2" name="Sweep Account" dataDxfId="1"/>
    <tableColumn id="3" name="Educational Grants Account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tabSelected="1" zoomScaleNormal="100" workbookViewId="0">
      <selection sqref="A1:E1"/>
    </sheetView>
  </sheetViews>
  <sheetFormatPr defaultColWidth="9.109375" defaultRowHeight="14.4" x14ac:dyDescent="0.3"/>
  <cols>
    <col min="1" max="1" width="11.5546875" style="13" customWidth="1"/>
    <col min="2" max="2" width="49.6640625" style="18" bestFit="1" customWidth="1"/>
    <col min="3" max="3" width="16.33203125" style="19" bestFit="1" customWidth="1"/>
    <col min="4" max="4" width="12.6640625" style="19" customWidth="1"/>
    <col min="5" max="5" width="16.88671875" style="13" bestFit="1" customWidth="1"/>
    <col min="6" max="16384" width="9.109375" style="13"/>
  </cols>
  <sheetData>
    <row r="1" spans="1:5" ht="15.6" x14ac:dyDescent="0.3">
      <c r="A1" s="71" t="s">
        <v>132</v>
      </c>
      <c r="B1" s="71"/>
      <c r="C1" s="71"/>
      <c r="D1" s="71"/>
      <c r="E1" s="71"/>
    </row>
    <row r="2" spans="1:5" ht="15.6" x14ac:dyDescent="0.3">
      <c r="A2" s="21"/>
      <c r="B2" s="22"/>
      <c r="C2" s="23"/>
      <c r="D2" s="23"/>
      <c r="E2" s="24"/>
    </row>
    <row r="3" spans="1:5" ht="15.6" x14ac:dyDescent="0.3">
      <c r="A3" s="72" t="s">
        <v>126</v>
      </c>
      <c r="B3" s="72"/>
      <c r="C3" s="72"/>
      <c r="D3" s="72"/>
      <c r="E3" s="72"/>
    </row>
    <row r="4" spans="1:5" ht="15.6" x14ac:dyDescent="0.3">
      <c r="A4" s="72" t="s">
        <v>125</v>
      </c>
      <c r="B4" s="72"/>
      <c r="C4" s="72"/>
      <c r="D4" s="72"/>
      <c r="E4" s="72"/>
    </row>
    <row r="5" spans="1:5" x14ac:dyDescent="0.3">
      <c r="A5" s="24"/>
      <c r="B5" s="25"/>
      <c r="C5" s="26"/>
      <c r="D5" s="26"/>
      <c r="E5" s="24"/>
    </row>
    <row r="6" spans="1:5" s="15" customFormat="1" x14ac:dyDescent="0.3">
      <c r="A6" s="50" t="s">
        <v>138</v>
      </c>
      <c r="B6" s="27" t="s">
        <v>0</v>
      </c>
      <c r="C6" s="45" t="s">
        <v>73</v>
      </c>
      <c r="D6" s="46" t="s">
        <v>70</v>
      </c>
      <c r="E6" s="47" t="s">
        <v>71</v>
      </c>
    </row>
    <row r="7" spans="1:5" x14ac:dyDescent="0.3">
      <c r="A7" s="53" t="s">
        <v>139</v>
      </c>
      <c r="B7" s="35" t="s">
        <v>75</v>
      </c>
      <c r="C7" s="36">
        <v>837</v>
      </c>
      <c r="D7" s="57"/>
      <c r="E7" s="39">
        <f>+C7*D7</f>
        <v>0</v>
      </c>
    </row>
    <row r="8" spans="1:5" x14ac:dyDescent="0.3">
      <c r="A8" s="53" t="s">
        <v>140</v>
      </c>
      <c r="B8" s="37" t="s">
        <v>76</v>
      </c>
      <c r="C8" s="38">
        <v>12</v>
      </c>
      <c r="D8" s="58"/>
      <c r="E8" s="30">
        <f t="shared" ref="E8:E14" si="0">+C8*D8</f>
        <v>0</v>
      </c>
    </row>
    <row r="9" spans="1:5" x14ac:dyDescent="0.3">
      <c r="A9" s="53" t="s">
        <v>141</v>
      </c>
      <c r="B9" s="37" t="s">
        <v>77</v>
      </c>
      <c r="C9" s="38">
        <v>9268</v>
      </c>
      <c r="D9" s="58"/>
      <c r="E9" s="30">
        <f t="shared" si="0"/>
        <v>0</v>
      </c>
    </row>
    <row r="10" spans="1:5" x14ac:dyDescent="0.3">
      <c r="A10" s="53" t="s">
        <v>142</v>
      </c>
      <c r="B10" s="37" t="s">
        <v>78</v>
      </c>
      <c r="C10" s="38">
        <v>63</v>
      </c>
      <c r="D10" s="58"/>
      <c r="E10" s="30">
        <f t="shared" si="0"/>
        <v>0</v>
      </c>
    </row>
    <row r="11" spans="1:5" x14ac:dyDescent="0.3">
      <c r="A11" s="53" t="s">
        <v>143</v>
      </c>
      <c r="B11" s="37" t="s">
        <v>79</v>
      </c>
      <c r="C11" s="38">
        <v>48</v>
      </c>
      <c r="D11" s="58"/>
      <c r="E11" s="30">
        <f t="shared" si="0"/>
        <v>0</v>
      </c>
    </row>
    <row r="12" spans="1:5" x14ac:dyDescent="0.3">
      <c r="A12" s="53" t="s">
        <v>144</v>
      </c>
      <c r="B12" s="37" t="s">
        <v>80</v>
      </c>
      <c r="C12" s="38">
        <v>663</v>
      </c>
      <c r="D12" s="58"/>
      <c r="E12" s="30">
        <f t="shared" si="0"/>
        <v>0</v>
      </c>
    </row>
    <row r="13" spans="1:5" x14ac:dyDescent="0.3">
      <c r="A13" s="53" t="s">
        <v>145</v>
      </c>
      <c r="B13" s="37" t="s">
        <v>81</v>
      </c>
      <c r="C13" s="38">
        <v>12</v>
      </c>
      <c r="D13" s="58"/>
      <c r="E13" s="30">
        <f t="shared" si="0"/>
        <v>0</v>
      </c>
    </row>
    <row r="14" spans="1:5" x14ac:dyDescent="0.3">
      <c r="A14" s="54" t="s">
        <v>146</v>
      </c>
      <c r="B14" s="37" t="s">
        <v>60</v>
      </c>
      <c r="C14" s="38">
        <v>1</v>
      </c>
      <c r="D14" s="58"/>
      <c r="E14" s="30">
        <f t="shared" si="0"/>
        <v>0</v>
      </c>
    </row>
    <row r="15" spans="1:5" x14ac:dyDescent="0.3">
      <c r="A15" s="24"/>
      <c r="B15" s="25"/>
      <c r="C15" s="30"/>
      <c r="D15" s="28" t="s">
        <v>82</v>
      </c>
      <c r="E15" s="31">
        <f>SUM(E7:E14)</f>
        <v>0</v>
      </c>
    </row>
    <row r="16" spans="1:5" x14ac:dyDescent="0.3">
      <c r="A16" s="28"/>
      <c r="B16" s="25"/>
      <c r="C16" s="26"/>
      <c r="D16" s="26"/>
      <c r="E16" s="24"/>
    </row>
    <row r="17" spans="1:5" x14ac:dyDescent="0.3">
      <c r="A17" s="32"/>
      <c r="B17" s="25"/>
      <c r="C17" s="26"/>
      <c r="D17" s="26"/>
      <c r="E17" s="24"/>
    </row>
    <row r="18" spans="1:5" x14ac:dyDescent="0.3">
      <c r="A18" s="42" t="s">
        <v>147</v>
      </c>
      <c r="B18" s="27" t="s">
        <v>83</v>
      </c>
      <c r="C18" s="45" t="s">
        <v>73</v>
      </c>
      <c r="D18" s="46" t="s">
        <v>70</v>
      </c>
      <c r="E18" s="47" t="s">
        <v>71</v>
      </c>
    </row>
    <row r="19" spans="1:5" x14ac:dyDescent="0.3">
      <c r="A19" s="55" t="s">
        <v>139</v>
      </c>
      <c r="B19" s="37" t="s">
        <v>21</v>
      </c>
      <c r="C19" s="40">
        <v>123</v>
      </c>
      <c r="D19" s="58"/>
      <c r="E19" s="41">
        <f t="shared" ref="E19:E34" si="1">+C19*D19</f>
        <v>0</v>
      </c>
    </row>
    <row r="20" spans="1:5" x14ac:dyDescent="0.3">
      <c r="A20" s="55" t="s">
        <v>140</v>
      </c>
      <c r="B20" s="37" t="s">
        <v>63</v>
      </c>
      <c r="C20" s="40">
        <v>2</v>
      </c>
      <c r="D20" s="58"/>
      <c r="E20" s="41">
        <f t="shared" si="1"/>
        <v>0</v>
      </c>
    </row>
    <row r="21" spans="1:5" x14ac:dyDescent="0.3">
      <c r="A21" s="55" t="s">
        <v>141</v>
      </c>
      <c r="B21" s="37" t="s">
        <v>22</v>
      </c>
      <c r="C21" s="40">
        <v>72</v>
      </c>
      <c r="D21" s="58"/>
      <c r="E21" s="41">
        <f t="shared" si="1"/>
        <v>0</v>
      </c>
    </row>
    <row r="22" spans="1:5" x14ac:dyDescent="0.3">
      <c r="A22" s="55" t="s">
        <v>142</v>
      </c>
      <c r="B22" s="37" t="s">
        <v>23</v>
      </c>
      <c r="C22" s="40">
        <v>710</v>
      </c>
      <c r="D22" s="58"/>
      <c r="E22" s="41">
        <f t="shared" si="1"/>
        <v>0</v>
      </c>
    </row>
    <row r="23" spans="1:5" x14ac:dyDescent="0.3">
      <c r="A23" s="55" t="s">
        <v>143</v>
      </c>
      <c r="B23" s="37" t="s">
        <v>84</v>
      </c>
      <c r="C23" s="40">
        <v>4</v>
      </c>
      <c r="D23" s="58"/>
      <c r="E23" s="41">
        <f t="shared" si="1"/>
        <v>0</v>
      </c>
    </row>
    <row r="24" spans="1:5" x14ac:dyDescent="0.3">
      <c r="A24" s="55" t="s">
        <v>144</v>
      </c>
      <c r="B24" s="37" t="s">
        <v>85</v>
      </c>
      <c r="C24" s="40">
        <v>61</v>
      </c>
      <c r="D24" s="58"/>
      <c r="E24" s="41">
        <f t="shared" si="1"/>
        <v>0</v>
      </c>
    </row>
    <row r="25" spans="1:5" x14ac:dyDescent="0.3">
      <c r="A25" s="55" t="s">
        <v>145</v>
      </c>
      <c r="B25" s="37" t="s">
        <v>86</v>
      </c>
      <c r="C25" s="40">
        <v>1008</v>
      </c>
      <c r="D25" s="58"/>
      <c r="E25" s="41">
        <f t="shared" si="1"/>
        <v>0</v>
      </c>
    </row>
    <row r="26" spans="1:5" x14ac:dyDescent="0.3">
      <c r="A26" s="55" t="s">
        <v>146</v>
      </c>
      <c r="B26" s="37" t="s">
        <v>87</v>
      </c>
      <c r="C26" s="40">
        <v>38339</v>
      </c>
      <c r="D26" s="58"/>
      <c r="E26" s="41">
        <f t="shared" si="1"/>
        <v>0</v>
      </c>
    </row>
    <row r="27" spans="1:5" x14ac:dyDescent="0.3">
      <c r="A27" s="55" t="s">
        <v>148</v>
      </c>
      <c r="B27" s="37" t="s">
        <v>24</v>
      </c>
      <c r="C27" s="40">
        <v>15618</v>
      </c>
      <c r="D27" s="58"/>
      <c r="E27" s="41">
        <f t="shared" si="1"/>
        <v>0</v>
      </c>
    </row>
    <row r="28" spans="1:5" x14ac:dyDescent="0.3">
      <c r="A28" s="55" t="s">
        <v>149</v>
      </c>
      <c r="B28" s="37" t="s">
        <v>65</v>
      </c>
      <c r="C28" s="40">
        <v>1420159</v>
      </c>
      <c r="D28" s="58"/>
      <c r="E28" s="41">
        <f t="shared" si="1"/>
        <v>0</v>
      </c>
    </row>
    <row r="29" spans="1:5" x14ac:dyDescent="0.3">
      <c r="A29" s="55" t="s">
        <v>150</v>
      </c>
      <c r="B29" s="37" t="s">
        <v>66</v>
      </c>
      <c r="C29" s="40">
        <v>13</v>
      </c>
      <c r="D29" s="58"/>
      <c r="E29" s="41">
        <f t="shared" si="1"/>
        <v>0</v>
      </c>
    </row>
    <row r="30" spans="1:5" x14ac:dyDescent="0.3">
      <c r="A30" s="55" t="s">
        <v>151</v>
      </c>
      <c r="B30" s="37" t="s">
        <v>67</v>
      </c>
      <c r="C30" s="40">
        <v>13</v>
      </c>
      <c r="D30" s="58"/>
      <c r="E30" s="41">
        <f t="shared" si="1"/>
        <v>0</v>
      </c>
    </row>
    <row r="31" spans="1:5" x14ac:dyDescent="0.3">
      <c r="A31" s="55" t="s">
        <v>152</v>
      </c>
      <c r="B31" s="37" t="s">
        <v>68</v>
      </c>
      <c r="C31" s="40">
        <v>4088</v>
      </c>
      <c r="D31" s="58"/>
      <c r="E31" s="41">
        <f t="shared" si="1"/>
        <v>0</v>
      </c>
    </row>
    <row r="32" spans="1:5" x14ac:dyDescent="0.3">
      <c r="A32" s="55" t="s">
        <v>153</v>
      </c>
      <c r="B32" s="37" t="s">
        <v>88</v>
      </c>
      <c r="C32" s="40">
        <v>80</v>
      </c>
      <c r="D32" s="58"/>
      <c r="E32" s="41">
        <f t="shared" si="1"/>
        <v>0</v>
      </c>
    </row>
    <row r="33" spans="1:5" x14ac:dyDescent="0.3">
      <c r="A33" s="55" t="s">
        <v>154</v>
      </c>
      <c r="B33" s="37" t="s">
        <v>25</v>
      </c>
      <c r="C33" s="40">
        <v>106</v>
      </c>
      <c r="D33" s="58"/>
      <c r="E33" s="41">
        <f t="shared" si="1"/>
        <v>0</v>
      </c>
    </row>
    <row r="34" spans="1:5" x14ac:dyDescent="0.3">
      <c r="A34" s="56" t="s">
        <v>155</v>
      </c>
      <c r="B34" s="37" t="s">
        <v>26</v>
      </c>
      <c r="C34" s="40">
        <v>27</v>
      </c>
      <c r="D34" s="58"/>
      <c r="E34" s="41">
        <f t="shared" si="1"/>
        <v>0</v>
      </c>
    </row>
    <row r="35" spans="1:5" x14ac:dyDescent="0.3">
      <c r="A35" s="24"/>
      <c r="B35" s="25"/>
      <c r="C35" s="29"/>
      <c r="D35" s="28" t="s">
        <v>89</v>
      </c>
      <c r="E35" s="31">
        <f>SUM(E19:E34)</f>
        <v>0</v>
      </c>
    </row>
    <row r="36" spans="1:5" x14ac:dyDescent="0.3">
      <c r="A36" s="28"/>
      <c r="B36" s="25"/>
      <c r="C36" s="26"/>
      <c r="D36" s="26"/>
      <c r="E36" s="24"/>
    </row>
    <row r="37" spans="1:5" x14ac:dyDescent="0.3">
      <c r="A37" s="32"/>
      <c r="B37" s="25"/>
      <c r="C37" s="26"/>
      <c r="D37" s="26"/>
      <c r="E37" s="24"/>
    </row>
    <row r="38" spans="1:5" s="15" customFormat="1" x14ac:dyDescent="0.3">
      <c r="A38" s="42" t="s">
        <v>156</v>
      </c>
      <c r="B38" s="27" t="s">
        <v>27</v>
      </c>
      <c r="C38" s="45" t="s">
        <v>73</v>
      </c>
      <c r="D38" s="46" t="s">
        <v>70</v>
      </c>
      <c r="E38" s="47" t="s">
        <v>71</v>
      </c>
    </row>
    <row r="39" spans="1:5" x14ac:dyDescent="0.3">
      <c r="A39" s="55" t="s">
        <v>139</v>
      </c>
      <c r="B39" s="37" t="s">
        <v>90</v>
      </c>
      <c r="C39" s="40">
        <v>45</v>
      </c>
      <c r="D39" s="58"/>
      <c r="E39" s="41">
        <f t="shared" ref="E39:E52" si="2">+C39*D39</f>
        <v>0</v>
      </c>
    </row>
    <row r="40" spans="1:5" x14ac:dyDescent="0.3">
      <c r="A40" s="55" t="s">
        <v>140</v>
      </c>
      <c r="B40" s="37" t="s">
        <v>69</v>
      </c>
      <c r="C40" s="40">
        <v>10</v>
      </c>
      <c r="D40" s="58"/>
      <c r="E40" s="41">
        <f t="shared" si="2"/>
        <v>0</v>
      </c>
    </row>
    <row r="41" spans="1:5" x14ac:dyDescent="0.3">
      <c r="A41" s="55" t="s">
        <v>141</v>
      </c>
      <c r="B41" s="37" t="s">
        <v>28</v>
      </c>
      <c r="C41" s="40">
        <v>61</v>
      </c>
      <c r="D41" s="58"/>
      <c r="E41" s="41">
        <f t="shared" si="2"/>
        <v>0</v>
      </c>
    </row>
    <row r="42" spans="1:5" x14ac:dyDescent="0.3">
      <c r="A42" s="55" t="s">
        <v>142</v>
      </c>
      <c r="B42" s="37" t="s">
        <v>91</v>
      </c>
      <c r="C42" s="40">
        <v>16982</v>
      </c>
      <c r="D42" s="58"/>
      <c r="E42" s="41">
        <f t="shared" si="2"/>
        <v>0</v>
      </c>
    </row>
    <row r="43" spans="1:5" x14ac:dyDescent="0.3">
      <c r="A43" s="55" t="s">
        <v>143</v>
      </c>
      <c r="B43" s="37" t="s">
        <v>92</v>
      </c>
      <c r="C43" s="40">
        <v>19</v>
      </c>
      <c r="D43" s="58"/>
      <c r="E43" s="41">
        <f t="shared" si="2"/>
        <v>0</v>
      </c>
    </row>
    <row r="44" spans="1:5" x14ac:dyDescent="0.3">
      <c r="A44" s="55" t="s">
        <v>144</v>
      </c>
      <c r="B44" s="37" t="s">
        <v>136</v>
      </c>
      <c r="C44" s="40">
        <v>24</v>
      </c>
      <c r="D44" s="58"/>
      <c r="E44" s="41">
        <f>+C44*D44</f>
        <v>0</v>
      </c>
    </row>
    <row r="45" spans="1:5" x14ac:dyDescent="0.3">
      <c r="A45" s="55" t="s">
        <v>145</v>
      </c>
      <c r="B45" s="37" t="s">
        <v>29</v>
      </c>
      <c r="C45" s="40">
        <v>24</v>
      </c>
      <c r="D45" s="58"/>
      <c r="E45" s="41">
        <f t="shared" si="2"/>
        <v>0</v>
      </c>
    </row>
    <row r="46" spans="1:5" x14ac:dyDescent="0.3">
      <c r="A46" s="55" t="s">
        <v>146</v>
      </c>
      <c r="B46" s="37" t="s">
        <v>30</v>
      </c>
      <c r="C46" s="40">
        <v>16831</v>
      </c>
      <c r="D46" s="58"/>
      <c r="E46" s="41">
        <f t="shared" si="2"/>
        <v>0</v>
      </c>
    </row>
    <row r="47" spans="1:5" x14ac:dyDescent="0.3">
      <c r="A47" s="55" t="s">
        <v>148</v>
      </c>
      <c r="B47" s="37" t="s">
        <v>31</v>
      </c>
      <c r="C47" s="40">
        <v>101</v>
      </c>
      <c r="D47" s="58"/>
      <c r="E47" s="41">
        <f t="shared" si="2"/>
        <v>0</v>
      </c>
    </row>
    <row r="48" spans="1:5" x14ac:dyDescent="0.3">
      <c r="A48" s="55" t="s">
        <v>149</v>
      </c>
      <c r="B48" s="37" t="s">
        <v>93</v>
      </c>
      <c r="C48" s="40">
        <v>3</v>
      </c>
      <c r="D48" s="58"/>
      <c r="E48" s="41">
        <f t="shared" si="2"/>
        <v>0</v>
      </c>
    </row>
    <row r="49" spans="1:5" x14ac:dyDescent="0.3">
      <c r="A49" s="55" t="s">
        <v>150</v>
      </c>
      <c r="B49" s="37" t="s">
        <v>94</v>
      </c>
      <c r="C49" s="40">
        <v>16662</v>
      </c>
      <c r="D49" s="58"/>
      <c r="E49" s="41">
        <f t="shared" si="2"/>
        <v>0</v>
      </c>
    </row>
    <row r="50" spans="1:5" x14ac:dyDescent="0.3">
      <c r="A50" s="55" t="s">
        <v>151</v>
      </c>
      <c r="B50" s="37" t="s">
        <v>64</v>
      </c>
      <c r="C50" s="40">
        <v>72</v>
      </c>
      <c r="D50" s="58"/>
      <c r="E50" s="41">
        <f t="shared" si="2"/>
        <v>0</v>
      </c>
    </row>
    <row r="51" spans="1:5" x14ac:dyDescent="0.3">
      <c r="A51" s="55" t="s">
        <v>152</v>
      </c>
      <c r="B51" s="37" t="s">
        <v>32</v>
      </c>
      <c r="C51" s="40">
        <v>16774</v>
      </c>
      <c r="D51" s="58"/>
      <c r="E51" s="41">
        <f t="shared" si="2"/>
        <v>0</v>
      </c>
    </row>
    <row r="52" spans="1:5" x14ac:dyDescent="0.3">
      <c r="A52" s="56" t="s">
        <v>153</v>
      </c>
      <c r="B52" s="37" t="s">
        <v>95</v>
      </c>
      <c r="C52" s="40">
        <v>6</v>
      </c>
      <c r="D52" s="58"/>
      <c r="E52" s="41">
        <f t="shared" si="2"/>
        <v>0</v>
      </c>
    </row>
    <row r="53" spans="1:5" x14ac:dyDescent="0.3">
      <c r="A53" s="24"/>
      <c r="B53" s="25"/>
      <c r="C53" s="30"/>
      <c r="D53" s="28" t="s">
        <v>96</v>
      </c>
      <c r="E53" s="31">
        <f>SUM(E39:E52)</f>
        <v>0</v>
      </c>
    </row>
    <row r="54" spans="1:5" x14ac:dyDescent="0.3">
      <c r="A54" s="28"/>
      <c r="B54" s="25"/>
      <c r="C54" s="26"/>
      <c r="D54" s="26"/>
      <c r="E54" s="24"/>
    </row>
    <row r="55" spans="1:5" x14ac:dyDescent="0.3">
      <c r="A55" s="32"/>
      <c r="B55" s="25"/>
      <c r="C55" s="26"/>
      <c r="D55" s="26"/>
      <c r="E55" s="24"/>
    </row>
    <row r="56" spans="1:5" s="15" customFormat="1" x14ac:dyDescent="0.3">
      <c r="A56" s="42" t="s">
        <v>157</v>
      </c>
      <c r="B56" s="27" t="s">
        <v>33</v>
      </c>
      <c r="C56" s="45" t="s">
        <v>73</v>
      </c>
      <c r="D56" s="46" t="s">
        <v>70</v>
      </c>
      <c r="E56" s="47" t="s">
        <v>71</v>
      </c>
    </row>
    <row r="57" spans="1:5" x14ac:dyDescent="0.3">
      <c r="A57" s="55" t="s">
        <v>139</v>
      </c>
      <c r="B57" s="37" t="s">
        <v>97</v>
      </c>
      <c r="C57" s="40">
        <v>8319</v>
      </c>
      <c r="D57" s="58"/>
      <c r="E57" s="41">
        <f t="shared" ref="E57:E59" si="3">+C57*D57</f>
        <v>0</v>
      </c>
    </row>
    <row r="58" spans="1:5" x14ac:dyDescent="0.3">
      <c r="A58" s="55" t="s">
        <v>140</v>
      </c>
      <c r="B58" s="37" t="s">
        <v>98</v>
      </c>
      <c r="C58" s="40">
        <v>8753</v>
      </c>
      <c r="D58" s="58"/>
      <c r="E58" s="41">
        <f t="shared" si="3"/>
        <v>0</v>
      </c>
    </row>
    <row r="59" spans="1:5" x14ac:dyDescent="0.3">
      <c r="A59" s="56" t="s">
        <v>141</v>
      </c>
      <c r="B59" s="37" t="s">
        <v>99</v>
      </c>
      <c r="C59" s="40">
        <v>51</v>
      </c>
      <c r="D59" s="58"/>
      <c r="E59" s="41">
        <f t="shared" si="3"/>
        <v>0</v>
      </c>
    </row>
    <row r="60" spans="1:5" x14ac:dyDescent="0.3">
      <c r="A60" s="24"/>
      <c r="B60" s="25"/>
      <c r="C60" s="30"/>
      <c r="D60" s="28" t="s">
        <v>100</v>
      </c>
      <c r="E60" s="31">
        <f>SUM(E57:E59)</f>
        <v>0</v>
      </c>
    </row>
    <row r="61" spans="1:5" x14ac:dyDescent="0.3">
      <c r="A61" s="28"/>
      <c r="B61" s="25"/>
      <c r="C61" s="26"/>
      <c r="D61" s="26"/>
      <c r="E61" s="24"/>
    </row>
    <row r="62" spans="1:5" x14ac:dyDescent="0.3">
      <c r="A62" s="32"/>
      <c r="B62" s="25"/>
      <c r="C62" s="26"/>
      <c r="D62" s="26"/>
      <c r="E62" s="24"/>
    </row>
    <row r="63" spans="1:5" s="15" customFormat="1" x14ac:dyDescent="0.3">
      <c r="A63" s="42" t="s">
        <v>158</v>
      </c>
      <c r="B63" s="27" t="s">
        <v>34</v>
      </c>
      <c r="C63" s="45" t="s">
        <v>73</v>
      </c>
      <c r="D63" s="46" t="s">
        <v>70</v>
      </c>
      <c r="E63" s="47" t="s">
        <v>71</v>
      </c>
    </row>
    <row r="64" spans="1:5" x14ac:dyDescent="0.3">
      <c r="A64" s="55" t="s">
        <v>139</v>
      </c>
      <c r="B64" s="37" t="s">
        <v>101</v>
      </c>
      <c r="C64" s="40">
        <v>213</v>
      </c>
      <c r="D64" s="58"/>
      <c r="E64" s="41">
        <f t="shared" ref="E64:E87" si="4">+C64*D64</f>
        <v>0</v>
      </c>
    </row>
    <row r="65" spans="1:5" x14ac:dyDescent="0.3">
      <c r="A65" s="55" t="s">
        <v>140</v>
      </c>
      <c r="B65" s="37" t="s">
        <v>102</v>
      </c>
      <c r="C65" s="40">
        <v>447</v>
      </c>
      <c r="D65" s="58"/>
      <c r="E65" s="41">
        <f t="shared" si="4"/>
        <v>0</v>
      </c>
    </row>
    <row r="66" spans="1:5" x14ac:dyDescent="0.3">
      <c r="A66" s="55" t="s">
        <v>141</v>
      </c>
      <c r="B66" s="37" t="s">
        <v>35</v>
      </c>
      <c r="C66" s="40">
        <v>3002</v>
      </c>
      <c r="D66" s="58"/>
      <c r="E66" s="41">
        <f t="shared" si="4"/>
        <v>0</v>
      </c>
    </row>
    <row r="67" spans="1:5" x14ac:dyDescent="0.3">
      <c r="A67" s="55" t="s">
        <v>142</v>
      </c>
      <c r="B67" s="37" t="s">
        <v>103</v>
      </c>
      <c r="C67" s="40">
        <v>114</v>
      </c>
      <c r="D67" s="58"/>
      <c r="E67" s="41">
        <f t="shared" si="4"/>
        <v>0</v>
      </c>
    </row>
    <row r="68" spans="1:5" x14ac:dyDescent="0.3">
      <c r="A68" s="55" t="s">
        <v>143</v>
      </c>
      <c r="B68" s="37" t="s">
        <v>104</v>
      </c>
      <c r="C68" s="40">
        <v>53</v>
      </c>
      <c r="D68" s="58"/>
      <c r="E68" s="41">
        <f t="shared" si="4"/>
        <v>0</v>
      </c>
    </row>
    <row r="69" spans="1:5" x14ac:dyDescent="0.3">
      <c r="A69" s="55" t="s">
        <v>144</v>
      </c>
      <c r="B69" s="37" t="s">
        <v>36</v>
      </c>
      <c r="C69" s="40">
        <v>48</v>
      </c>
      <c r="D69" s="58"/>
      <c r="E69" s="41">
        <f t="shared" si="4"/>
        <v>0</v>
      </c>
    </row>
    <row r="70" spans="1:5" x14ac:dyDescent="0.3">
      <c r="A70" s="55" t="s">
        <v>145</v>
      </c>
      <c r="B70" s="37" t="s">
        <v>37</v>
      </c>
      <c r="C70" s="40">
        <v>2073</v>
      </c>
      <c r="D70" s="58"/>
      <c r="E70" s="41">
        <f t="shared" si="4"/>
        <v>0</v>
      </c>
    </row>
    <row r="71" spans="1:5" x14ac:dyDescent="0.3">
      <c r="A71" s="55" t="s">
        <v>146</v>
      </c>
      <c r="B71" s="37" t="s">
        <v>38</v>
      </c>
      <c r="C71" s="40">
        <v>40751</v>
      </c>
      <c r="D71" s="58"/>
      <c r="E71" s="41">
        <f t="shared" si="4"/>
        <v>0</v>
      </c>
    </row>
    <row r="72" spans="1:5" x14ac:dyDescent="0.3">
      <c r="A72" s="55" t="s">
        <v>148</v>
      </c>
      <c r="B72" s="37" t="s">
        <v>39</v>
      </c>
      <c r="C72" s="40">
        <v>6</v>
      </c>
      <c r="D72" s="58"/>
      <c r="E72" s="41">
        <f t="shared" si="4"/>
        <v>0</v>
      </c>
    </row>
    <row r="73" spans="1:5" x14ac:dyDescent="0.3">
      <c r="A73" s="55" t="s">
        <v>149</v>
      </c>
      <c r="B73" s="37" t="s">
        <v>105</v>
      </c>
      <c r="C73" s="40">
        <v>2951</v>
      </c>
      <c r="D73" s="58"/>
      <c r="E73" s="41">
        <f t="shared" si="4"/>
        <v>0</v>
      </c>
    </row>
    <row r="74" spans="1:5" x14ac:dyDescent="0.3">
      <c r="A74" s="55" t="s">
        <v>150</v>
      </c>
      <c r="B74" s="37" t="s">
        <v>40</v>
      </c>
      <c r="C74" s="40">
        <v>1688</v>
      </c>
      <c r="D74" s="58"/>
      <c r="E74" s="41">
        <f t="shared" si="4"/>
        <v>0</v>
      </c>
    </row>
    <row r="75" spans="1:5" x14ac:dyDescent="0.3">
      <c r="A75" s="55" t="s">
        <v>151</v>
      </c>
      <c r="B75" s="37" t="s">
        <v>106</v>
      </c>
      <c r="C75" s="40">
        <v>42</v>
      </c>
      <c r="D75" s="58"/>
      <c r="E75" s="41">
        <f t="shared" si="4"/>
        <v>0</v>
      </c>
    </row>
    <row r="76" spans="1:5" x14ac:dyDescent="0.3">
      <c r="A76" s="55" t="s">
        <v>152</v>
      </c>
      <c r="B76" s="37" t="s">
        <v>41</v>
      </c>
      <c r="C76" s="40">
        <v>118</v>
      </c>
      <c r="D76" s="58"/>
      <c r="E76" s="41">
        <f t="shared" si="4"/>
        <v>0</v>
      </c>
    </row>
    <row r="77" spans="1:5" x14ac:dyDescent="0.3">
      <c r="A77" s="55" t="s">
        <v>153</v>
      </c>
      <c r="B77" s="37" t="s">
        <v>42</v>
      </c>
      <c r="C77" s="40">
        <v>194</v>
      </c>
      <c r="D77" s="58"/>
      <c r="E77" s="41">
        <f t="shared" si="4"/>
        <v>0</v>
      </c>
    </row>
    <row r="78" spans="1:5" x14ac:dyDescent="0.3">
      <c r="A78" s="55" t="s">
        <v>154</v>
      </c>
      <c r="B78" s="37" t="s">
        <v>107</v>
      </c>
      <c r="C78" s="40">
        <v>3</v>
      </c>
      <c r="D78" s="58"/>
      <c r="E78" s="41">
        <f t="shared" si="4"/>
        <v>0</v>
      </c>
    </row>
    <row r="79" spans="1:5" x14ac:dyDescent="0.3">
      <c r="A79" s="55" t="s">
        <v>155</v>
      </c>
      <c r="B79" s="37" t="s">
        <v>108</v>
      </c>
      <c r="C79" s="40">
        <v>6</v>
      </c>
      <c r="D79" s="58"/>
      <c r="E79" s="41">
        <f t="shared" si="4"/>
        <v>0</v>
      </c>
    </row>
    <row r="80" spans="1:5" x14ac:dyDescent="0.3">
      <c r="A80" s="55" t="s">
        <v>159</v>
      </c>
      <c r="B80" s="37" t="s">
        <v>109</v>
      </c>
      <c r="C80" s="40">
        <v>5</v>
      </c>
      <c r="D80" s="58"/>
      <c r="E80" s="41">
        <f t="shared" si="4"/>
        <v>0</v>
      </c>
    </row>
    <row r="81" spans="1:5" x14ac:dyDescent="0.3">
      <c r="A81" s="55" t="s">
        <v>160</v>
      </c>
      <c r="B81" s="37" t="s">
        <v>43</v>
      </c>
      <c r="C81" s="40">
        <v>801</v>
      </c>
      <c r="D81" s="58"/>
      <c r="E81" s="41">
        <f t="shared" si="4"/>
        <v>0</v>
      </c>
    </row>
    <row r="82" spans="1:5" x14ac:dyDescent="0.3">
      <c r="A82" s="55" t="s">
        <v>161</v>
      </c>
      <c r="B82" s="37" t="s">
        <v>44</v>
      </c>
      <c r="C82" s="40">
        <v>16638</v>
      </c>
      <c r="D82" s="58"/>
      <c r="E82" s="41">
        <f t="shared" si="4"/>
        <v>0</v>
      </c>
    </row>
    <row r="83" spans="1:5" x14ac:dyDescent="0.3">
      <c r="A83" s="55" t="s">
        <v>162</v>
      </c>
      <c r="B83" s="37" t="s">
        <v>45</v>
      </c>
      <c r="C83" s="40">
        <v>24</v>
      </c>
      <c r="D83" s="58"/>
      <c r="E83" s="41">
        <f t="shared" si="4"/>
        <v>0</v>
      </c>
    </row>
    <row r="84" spans="1:5" x14ac:dyDescent="0.3">
      <c r="A84" s="55" t="s">
        <v>163</v>
      </c>
      <c r="B84" s="37" t="s">
        <v>61</v>
      </c>
      <c r="C84" s="40">
        <v>2</v>
      </c>
      <c r="D84" s="58"/>
      <c r="E84" s="41">
        <f t="shared" si="4"/>
        <v>0</v>
      </c>
    </row>
    <row r="85" spans="1:5" x14ac:dyDescent="0.3">
      <c r="A85" s="55" t="s">
        <v>164</v>
      </c>
      <c r="B85" s="37" t="s">
        <v>46</v>
      </c>
      <c r="C85" s="40">
        <v>12</v>
      </c>
      <c r="D85" s="58"/>
      <c r="E85" s="41">
        <f t="shared" si="4"/>
        <v>0</v>
      </c>
    </row>
    <row r="86" spans="1:5" x14ac:dyDescent="0.3">
      <c r="A86" s="55" t="s">
        <v>165</v>
      </c>
      <c r="B86" s="37" t="s">
        <v>110</v>
      </c>
      <c r="C86" s="40">
        <v>4</v>
      </c>
      <c r="D86" s="58"/>
      <c r="E86" s="41">
        <f t="shared" si="4"/>
        <v>0</v>
      </c>
    </row>
    <row r="87" spans="1:5" x14ac:dyDescent="0.3">
      <c r="A87" s="56" t="s">
        <v>166</v>
      </c>
      <c r="B87" s="37" t="s">
        <v>111</v>
      </c>
      <c r="C87" s="40">
        <v>30</v>
      </c>
      <c r="D87" s="58"/>
      <c r="E87" s="41">
        <f t="shared" si="4"/>
        <v>0</v>
      </c>
    </row>
    <row r="88" spans="1:5" x14ac:dyDescent="0.3">
      <c r="A88" s="24"/>
      <c r="B88" s="25"/>
      <c r="C88" s="30"/>
      <c r="D88" s="28" t="s">
        <v>112</v>
      </c>
      <c r="E88" s="31">
        <f>SUM(E64:E87)</f>
        <v>0</v>
      </c>
    </row>
    <row r="89" spans="1:5" x14ac:dyDescent="0.3">
      <c r="A89" s="28"/>
      <c r="B89" s="25"/>
      <c r="C89" s="26"/>
      <c r="D89" s="26"/>
      <c r="E89" s="24"/>
    </row>
    <row r="90" spans="1:5" x14ac:dyDescent="0.3">
      <c r="A90" s="32"/>
      <c r="B90" s="25"/>
      <c r="C90" s="26"/>
      <c r="D90" s="26"/>
      <c r="E90" s="24"/>
    </row>
    <row r="91" spans="1:5" s="15" customFormat="1" x14ac:dyDescent="0.3">
      <c r="A91" s="42" t="s">
        <v>167</v>
      </c>
      <c r="B91" s="27" t="s">
        <v>47</v>
      </c>
      <c r="C91" s="45" t="s">
        <v>73</v>
      </c>
      <c r="D91" s="46" t="s">
        <v>70</v>
      </c>
      <c r="E91" s="47" t="s">
        <v>71</v>
      </c>
    </row>
    <row r="92" spans="1:5" x14ac:dyDescent="0.3">
      <c r="A92" s="55" t="s">
        <v>139</v>
      </c>
      <c r="B92" s="37" t="s">
        <v>113</v>
      </c>
      <c r="C92" s="40">
        <v>123</v>
      </c>
      <c r="D92" s="58"/>
      <c r="E92" s="41">
        <f t="shared" ref="E92:E99" si="5">+C92*D92</f>
        <v>0</v>
      </c>
    </row>
    <row r="93" spans="1:5" x14ac:dyDescent="0.3">
      <c r="A93" s="55" t="s">
        <v>140</v>
      </c>
      <c r="B93" s="37" t="s">
        <v>114</v>
      </c>
      <c r="C93" s="40">
        <v>223</v>
      </c>
      <c r="D93" s="58"/>
      <c r="E93" s="41">
        <f t="shared" si="5"/>
        <v>0</v>
      </c>
    </row>
    <row r="94" spans="1:5" x14ac:dyDescent="0.3">
      <c r="A94" s="55" t="s">
        <v>141</v>
      </c>
      <c r="B94" s="37" t="s">
        <v>48</v>
      </c>
      <c r="C94" s="40">
        <v>41</v>
      </c>
      <c r="D94" s="58"/>
      <c r="E94" s="41">
        <f t="shared" si="5"/>
        <v>0</v>
      </c>
    </row>
    <row r="95" spans="1:5" x14ac:dyDescent="0.3">
      <c r="A95" s="55" t="s">
        <v>142</v>
      </c>
      <c r="B95" s="37" t="s">
        <v>115</v>
      </c>
      <c r="C95" s="40">
        <v>20</v>
      </c>
      <c r="D95" s="58"/>
      <c r="E95" s="41">
        <f t="shared" si="5"/>
        <v>0</v>
      </c>
    </row>
    <row r="96" spans="1:5" x14ac:dyDescent="0.3">
      <c r="A96" s="55" t="s">
        <v>143</v>
      </c>
      <c r="B96" s="37" t="s">
        <v>116</v>
      </c>
      <c r="C96" s="40">
        <v>25</v>
      </c>
      <c r="D96" s="58"/>
      <c r="E96" s="41">
        <f t="shared" si="5"/>
        <v>0</v>
      </c>
    </row>
    <row r="97" spans="1:5" x14ac:dyDescent="0.3">
      <c r="A97" s="55" t="s">
        <v>144</v>
      </c>
      <c r="B97" s="37" t="s">
        <v>117</v>
      </c>
      <c r="C97" s="40">
        <v>2</v>
      </c>
      <c r="D97" s="58"/>
      <c r="E97" s="41">
        <f t="shared" si="5"/>
        <v>0</v>
      </c>
    </row>
    <row r="98" spans="1:5" x14ac:dyDescent="0.3">
      <c r="A98" s="55" t="s">
        <v>145</v>
      </c>
      <c r="B98" s="37" t="s">
        <v>118</v>
      </c>
      <c r="C98" s="40">
        <v>2</v>
      </c>
      <c r="D98" s="58"/>
      <c r="E98" s="41">
        <f t="shared" si="5"/>
        <v>0</v>
      </c>
    </row>
    <row r="99" spans="1:5" x14ac:dyDescent="0.3">
      <c r="A99" s="56" t="s">
        <v>146</v>
      </c>
      <c r="B99" s="37" t="s">
        <v>119</v>
      </c>
      <c r="C99" s="40">
        <v>1</v>
      </c>
      <c r="D99" s="58"/>
      <c r="E99" s="41">
        <f t="shared" si="5"/>
        <v>0</v>
      </c>
    </row>
    <row r="100" spans="1:5" x14ac:dyDescent="0.3">
      <c r="A100" s="24"/>
      <c r="B100" s="25"/>
      <c r="C100" s="30"/>
      <c r="D100" s="28" t="s">
        <v>120</v>
      </c>
      <c r="E100" s="31">
        <f>SUM(E92:E99)</f>
        <v>0</v>
      </c>
    </row>
    <row r="101" spans="1:5" x14ac:dyDescent="0.3">
      <c r="A101" s="28"/>
      <c r="B101" s="25"/>
      <c r="C101" s="26"/>
      <c r="D101" s="26"/>
      <c r="E101" s="24"/>
    </row>
    <row r="102" spans="1:5" x14ac:dyDescent="0.3">
      <c r="A102" s="32"/>
      <c r="B102" s="25"/>
      <c r="C102" s="26"/>
      <c r="D102" s="26"/>
      <c r="E102" s="24"/>
    </row>
    <row r="103" spans="1:5" s="15" customFormat="1" x14ac:dyDescent="0.3">
      <c r="A103" s="42" t="s">
        <v>168</v>
      </c>
      <c r="B103" s="27" t="s">
        <v>49</v>
      </c>
      <c r="C103" s="45" t="s">
        <v>73</v>
      </c>
      <c r="D103" s="46" t="s">
        <v>70</v>
      </c>
      <c r="E103" s="47" t="s">
        <v>71</v>
      </c>
    </row>
    <row r="104" spans="1:5" x14ac:dyDescent="0.3">
      <c r="A104" s="55" t="s">
        <v>139</v>
      </c>
      <c r="B104" s="37" t="s">
        <v>50</v>
      </c>
      <c r="C104" s="40">
        <v>29</v>
      </c>
      <c r="D104" s="58"/>
      <c r="E104" s="41">
        <f t="shared" ref="E104:E114" si="6">+C104*D104</f>
        <v>0</v>
      </c>
    </row>
    <row r="105" spans="1:5" x14ac:dyDescent="0.3">
      <c r="A105" s="55" t="s">
        <v>140</v>
      </c>
      <c r="B105" s="37" t="s">
        <v>51</v>
      </c>
      <c r="C105" s="40">
        <v>43790</v>
      </c>
      <c r="D105" s="58"/>
      <c r="E105" s="41">
        <f t="shared" si="6"/>
        <v>0</v>
      </c>
    </row>
    <row r="106" spans="1:5" x14ac:dyDescent="0.3">
      <c r="A106" s="55" t="s">
        <v>141</v>
      </c>
      <c r="B106" s="37" t="s">
        <v>52</v>
      </c>
      <c r="C106" s="40">
        <v>60</v>
      </c>
      <c r="D106" s="58"/>
      <c r="E106" s="41">
        <f t="shared" si="6"/>
        <v>0</v>
      </c>
    </row>
    <row r="107" spans="1:5" x14ac:dyDescent="0.3">
      <c r="A107" s="55" t="s">
        <v>142</v>
      </c>
      <c r="B107" s="37" t="s">
        <v>53</v>
      </c>
      <c r="C107" s="40">
        <v>123</v>
      </c>
      <c r="D107" s="58"/>
      <c r="E107" s="41">
        <f t="shared" si="6"/>
        <v>0</v>
      </c>
    </row>
    <row r="108" spans="1:5" x14ac:dyDescent="0.3">
      <c r="A108" s="55" t="s">
        <v>143</v>
      </c>
      <c r="B108" s="37" t="s">
        <v>54</v>
      </c>
      <c r="C108" s="40">
        <v>24038</v>
      </c>
      <c r="D108" s="58"/>
      <c r="E108" s="41">
        <f t="shared" si="6"/>
        <v>0</v>
      </c>
    </row>
    <row r="109" spans="1:5" x14ac:dyDescent="0.3">
      <c r="A109" s="55" t="s">
        <v>144</v>
      </c>
      <c r="B109" s="37" t="s">
        <v>55</v>
      </c>
      <c r="C109" s="40">
        <v>123</v>
      </c>
      <c r="D109" s="58"/>
      <c r="E109" s="41">
        <f t="shared" si="6"/>
        <v>0</v>
      </c>
    </row>
    <row r="110" spans="1:5" x14ac:dyDescent="0.3">
      <c r="A110" s="55" t="s">
        <v>145</v>
      </c>
      <c r="B110" s="37" t="s">
        <v>56</v>
      </c>
      <c r="C110" s="40">
        <v>6439</v>
      </c>
      <c r="D110" s="58"/>
      <c r="E110" s="41">
        <f t="shared" si="6"/>
        <v>0</v>
      </c>
    </row>
    <row r="111" spans="1:5" x14ac:dyDescent="0.3">
      <c r="A111" s="55" t="s">
        <v>146</v>
      </c>
      <c r="B111" s="37" t="s">
        <v>57</v>
      </c>
      <c r="C111" s="40">
        <v>3976</v>
      </c>
      <c r="D111" s="58"/>
      <c r="E111" s="41">
        <f t="shared" si="6"/>
        <v>0</v>
      </c>
    </row>
    <row r="112" spans="1:5" x14ac:dyDescent="0.3">
      <c r="A112" s="55" t="s">
        <v>148</v>
      </c>
      <c r="B112" s="37" t="s">
        <v>58</v>
      </c>
      <c r="C112" s="40">
        <v>3118</v>
      </c>
      <c r="D112" s="58"/>
      <c r="E112" s="41">
        <f t="shared" si="6"/>
        <v>0</v>
      </c>
    </row>
    <row r="113" spans="1:5" x14ac:dyDescent="0.3">
      <c r="A113" s="55" t="s">
        <v>149</v>
      </c>
      <c r="B113" s="37" t="s">
        <v>59</v>
      </c>
      <c r="C113" s="40">
        <v>32642</v>
      </c>
      <c r="D113" s="58"/>
      <c r="E113" s="41">
        <f t="shared" si="6"/>
        <v>0</v>
      </c>
    </row>
    <row r="114" spans="1:5" x14ac:dyDescent="0.3">
      <c r="A114" s="56" t="s">
        <v>150</v>
      </c>
      <c r="B114" s="37" t="s">
        <v>121</v>
      </c>
      <c r="C114" s="40">
        <v>472</v>
      </c>
      <c r="D114" s="58"/>
      <c r="E114" s="41">
        <f t="shared" si="6"/>
        <v>0</v>
      </c>
    </row>
    <row r="115" spans="1:5" x14ac:dyDescent="0.3">
      <c r="A115" s="24"/>
      <c r="B115" s="25"/>
      <c r="C115" s="30"/>
      <c r="D115" s="28" t="s">
        <v>122</v>
      </c>
      <c r="E115" s="31">
        <f>SUM(E104:E114)</f>
        <v>0</v>
      </c>
    </row>
    <row r="116" spans="1:5" x14ac:dyDescent="0.3">
      <c r="A116" s="28"/>
      <c r="B116" s="25"/>
      <c r="C116" s="26"/>
      <c r="D116" s="26"/>
      <c r="E116" s="24"/>
    </row>
    <row r="117" spans="1:5" x14ac:dyDescent="0.3">
      <c r="A117" s="32"/>
      <c r="B117" s="25"/>
      <c r="C117" s="26"/>
      <c r="D117" s="26"/>
      <c r="E117" s="24"/>
    </row>
    <row r="118" spans="1:5" s="15" customFormat="1" x14ac:dyDescent="0.3">
      <c r="A118" s="42" t="s">
        <v>169</v>
      </c>
      <c r="B118" s="27" t="s">
        <v>1</v>
      </c>
      <c r="C118" s="45" t="s">
        <v>73</v>
      </c>
      <c r="D118" s="46" t="s">
        <v>70</v>
      </c>
      <c r="E118" s="47" t="s">
        <v>71</v>
      </c>
    </row>
    <row r="119" spans="1:5" x14ac:dyDescent="0.3">
      <c r="A119" s="55" t="s">
        <v>139</v>
      </c>
      <c r="B119" s="37" t="s">
        <v>2</v>
      </c>
      <c r="C119" s="40">
        <v>12</v>
      </c>
      <c r="D119" s="58"/>
      <c r="E119" s="41">
        <f t="shared" ref="E119:E139" si="7">+C119*D119</f>
        <v>0</v>
      </c>
    </row>
    <row r="120" spans="1:5" x14ac:dyDescent="0.3">
      <c r="A120" s="55" t="s">
        <v>140</v>
      </c>
      <c r="B120" s="37" t="s">
        <v>3</v>
      </c>
      <c r="C120" s="40">
        <v>12</v>
      </c>
      <c r="D120" s="58"/>
      <c r="E120" s="41">
        <f t="shared" si="7"/>
        <v>0</v>
      </c>
    </row>
    <row r="121" spans="1:5" x14ac:dyDescent="0.3">
      <c r="A121" s="55" t="s">
        <v>141</v>
      </c>
      <c r="B121" s="37" t="s">
        <v>4</v>
      </c>
      <c r="C121" s="40">
        <v>12</v>
      </c>
      <c r="D121" s="58"/>
      <c r="E121" s="41">
        <f t="shared" si="7"/>
        <v>0</v>
      </c>
    </row>
    <row r="122" spans="1:5" x14ac:dyDescent="0.3">
      <c r="A122" s="55" t="s">
        <v>142</v>
      </c>
      <c r="B122" s="37" t="s">
        <v>72</v>
      </c>
      <c r="C122" s="40">
        <v>12</v>
      </c>
      <c r="D122" s="58"/>
      <c r="E122" s="41">
        <f t="shared" si="7"/>
        <v>0</v>
      </c>
    </row>
    <row r="123" spans="1:5" x14ac:dyDescent="0.3">
      <c r="A123" s="55" t="s">
        <v>143</v>
      </c>
      <c r="B123" s="37" t="s">
        <v>5</v>
      </c>
      <c r="C123" s="40">
        <v>15253</v>
      </c>
      <c r="D123" s="58"/>
      <c r="E123" s="41">
        <f t="shared" si="7"/>
        <v>0</v>
      </c>
    </row>
    <row r="124" spans="1:5" x14ac:dyDescent="0.3">
      <c r="A124" s="55" t="s">
        <v>144</v>
      </c>
      <c r="B124" s="37" t="s">
        <v>6</v>
      </c>
      <c r="C124" s="40">
        <v>410</v>
      </c>
      <c r="D124" s="58"/>
      <c r="E124" s="41">
        <f t="shared" si="7"/>
        <v>0</v>
      </c>
    </row>
    <row r="125" spans="1:5" x14ac:dyDescent="0.3">
      <c r="A125" s="55" t="s">
        <v>145</v>
      </c>
      <c r="B125" s="37" t="s">
        <v>7</v>
      </c>
      <c r="C125" s="40">
        <v>354</v>
      </c>
      <c r="D125" s="58"/>
      <c r="E125" s="41">
        <f t="shared" si="7"/>
        <v>0</v>
      </c>
    </row>
    <row r="126" spans="1:5" x14ac:dyDescent="0.3">
      <c r="A126" s="55" t="s">
        <v>146</v>
      </c>
      <c r="B126" s="37" t="s">
        <v>8</v>
      </c>
      <c r="C126" s="40">
        <v>51</v>
      </c>
      <c r="D126" s="58"/>
      <c r="E126" s="41">
        <f t="shared" si="7"/>
        <v>0</v>
      </c>
    </row>
    <row r="127" spans="1:5" x14ac:dyDescent="0.3">
      <c r="A127" s="55" t="s">
        <v>148</v>
      </c>
      <c r="B127" s="37" t="s">
        <v>9</v>
      </c>
      <c r="C127" s="40">
        <v>15253</v>
      </c>
      <c r="D127" s="58"/>
      <c r="E127" s="41">
        <f t="shared" si="7"/>
        <v>0</v>
      </c>
    </row>
    <row r="128" spans="1:5" x14ac:dyDescent="0.3">
      <c r="A128" s="55" t="s">
        <v>149</v>
      </c>
      <c r="B128" s="37" t="s">
        <v>10</v>
      </c>
      <c r="C128" s="40">
        <v>83</v>
      </c>
      <c r="D128" s="58"/>
      <c r="E128" s="41">
        <f t="shared" si="7"/>
        <v>0</v>
      </c>
    </row>
    <row r="129" spans="1:5" x14ac:dyDescent="0.3">
      <c r="A129" s="55" t="s">
        <v>150</v>
      </c>
      <c r="B129" s="37" t="s">
        <v>11</v>
      </c>
      <c r="C129" s="40">
        <v>3897</v>
      </c>
      <c r="D129" s="58"/>
      <c r="E129" s="41">
        <f t="shared" si="7"/>
        <v>0</v>
      </c>
    </row>
    <row r="130" spans="1:5" x14ac:dyDescent="0.3">
      <c r="A130" s="55" t="s">
        <v>151</v>
      </c>
      <c r="B130" s="37" t="s">
        <v>12</v>
      </c>
      <c r="C130" s="40">
        <v>382</v>
      </c>
      <c r="D130" s="58"/>
      <c r="E130" s="41">
        <f t="shared" si="7"/>
        <v>0</v>
      </c>
    </row>
    <row r="131" spans="1:5" x14ac:dyDescent="0.3">
      <c r="A131" s="55" t="s">
        <v>152</v>
      </c>
      <c r="B131" s="37" t="s">
        <v>13</v>
      </c>
      <c r="C131" s="40">
        <v>382</v>
      </c>
      <c r="D131" s="58"/>
      <c r="E131" s="41">
        <f t="shared" si="7"/>
        <v>0</v>
      </c>
    </row>
    <row r="132" spans="1:5" x14ac:dyDescent="0.3">
      <c r="A132" s="55" t="s">
        <v>153</v>
      </c>
      <c r="B132" s="37" t="s">
        <v>14</v>
      </c>
      <c r="C132" s="40">
        <v>2797</v>
      </c>
      <c r="D132" s="58"/>
      <c r="E132" s="41">
        <f t="shared" si="7"/>
        <v>0</v>
      </c>
    </row>
    <row r="133" spans="1:5" x14ac:dyDescent="0.3">
      <c r="A133" s="55" t="s">
        <v>154</v>
      </c>
      <c r="B133" s="37" t="s">
        <v>15</v>
      </c>
      <c r="C133" s="40">
        <v>1417</v>
      </c>
      <c r="D133" s="58"/>
      <c r="E133" s="41">
        <f t="shared" si="7"/>
        <v>0</v>
      </c>
    </row>
    <row r="134" spans="1:5" x14ac:dyDescent="0.3">
      <c r="A134" s="55" t="s">
        <v>155</v>
      </c>
      <c r="B134" s="37" t="s">
        <v>16</v>
      </c>
      <c r="C134" s="40">
        <v>792</v>
      </c>
      <c r="D134" s="58"/>
      <c r="E134" s="41">
        <f t="shared" si="7"/>
        <v>0</v>
      </c>
    </row>
    <row r="135" spans="1:5" x14ac:dyDescent="0.3">
      <c r="A135" s="55" t="s">
        <v>159</v>
      </c>
      <c r="B135" s="37" t="s">
        <v>17</v>
      </c>
      <c r="C135" s="40">
        <v>31276</v>
      </c>
      <c r="D135" s="58"/>
      <c r="E135" s="41">
        <f t="shared" si="7"/>
        <v>0</v>
      </c>
    </row>
    <row r="136" spans="1:5" x14ac:dyDescent="0.3">
      <c r="A136" s="55" t="s">
        <v>160</v>
      </c>
      <c r="B136" s="37" t="s">
        <v>18</v>
      </c>
      <c r="C136" s="40">
        <v>32068</v>
      </c>
      <c r="D136" s="58"/>
      <c r="E136" s="41">
        <f t="shared" si="7"/>
        <v>0</v>
      </c>
    </row>
    <row r="137" spans="1:5" x14ac:dyDescent="0.3">
      <c r="A137" s="55" t="s">
        <v>161</v>
      </c>
      <c r="B137" s="37" t="s">
        <v>19</v>
      </c>
      <c r="C137" s="40">
        <v>67</v>
      </c>
      <c r="D137" s="58"/>
      <c r="E137" s="41">
        <f t="shared" si="7"/>
        <v>0</v>
      </c>
    </row>
    <row r="138" spans="1:5" x14ac:dyDescent="0.3">
      <c r="A138" s="55" t="s">
        <v>162</v>
      </c>
      <c r="B138" s="37" t="s">
        <v>62</v>
      </c>
      <c r="C138" s="40">
        <v>2414</v>
      </c>
      <c r="D138" s="58"/>
      <c r="E138" s="41">
        <f t="shared" si="7"/>
        <v>0</v>
      </c>
    </row>
    <row r="139" spans="1:5" x14ac:dyDescent="0.3">
      <c r="A139" s="56" t="s">
        <v>163</v>
      </c>
      <c r="B139" s="37" t="s">
        <v>20</v>
      </c>
      <c r="C139" s="40">
        <v>12</v>
      </c>
      <c r="D139" s="58"/>
      <c r="E139" s="41">
        <f t="shared" si="7"/>
        <v>0</v>
      </c>
    </row>
    <row r="140" spans="1:5" x14ac:dyDescent="0.3">
      <c r="A140" s="24"/>
      <c r="B140" s="25"/>
      <c r="C140" s="30"/>
      <c r="D140" s="28" t="s">
        <v>123</v>
      </c>
      <c r="E140" s="31">
        <f>SUM(E119:E139)</f>
        <v>0</v>
      </c>
    </row>
    <row r="141" spans="1:5" x14ac:dyDescent="0.3">
      <c r="A141" s="32"/>
      <c r="B141" s="25"/>
      <c r="C141" s="26"/>
      <c r="D141" s="26"/>
      <c r="E141" s="24"/>
    </row>
    <row r="142" spans="1:5" x14ac:dyDescent="0.3">
      <c r="A142" s="32"/>
      <c r="B142" s="25"/>
      <c r="C142" s="26"/>
      <c r="D142" s="26"/>
      <c r="E142" s="24"/>
    </row>
    <row r="143" spans="1:5" x14ac:dyDescent="0.3">
      <c r="A143" s="43" t="s">
        <v>74</v>
      </c>
      <c r="B143" s="52"/>
      <c r="C143" s="44"/>
      <c r="D143" s="44"/>
      <c r="E143" s="51" t="s">
        <v>71</v>
      </c>
    </row>
    <row r="144" spans="1:5" x14ac:dyDescent="0.3">
      <c r="A144" s="73"/>
      <c r="B144" s="74"/>
      <c r="C144" s="74"/>
      <c r="D144" s="74"/>
      <c r="E144" s="16"/>
    </row>
    <row r="145" spans="1:5" x14ac:dyDescent="0.3">
      <c r="A145" s="60"/>
      <c r="B145" s="61"/>
      <c r="C145" s="61"/>
      <c r="D145" s="61"/>
      <c r="E145" s="17"/>
    </row>
    <row r="146" spans="1:5" x14ac:dyDescent="0.3">
      <c r="A146" s="60"/>
      <c r="B146" s="61"/>
      <c r="C146" s="61"/>
      <c r="D146" s="61"/>
      <c r="E146" s="17"/>
    </row>
    <row r="147" spans="1:5" x14ac:dyDescent="0.3">
      <c r="A147" s="60"/>
      <c r="B147" s="61"/>
      <c r="C147" s="61"/>
      <c r="D147" s="61"/>
      <c r="E147" s="17"/>
    </row>
    <row r="148" spans="1:5" x14ac:dyDescent="0.3">
      <c r="A148" s="60"/>
      <c r="B148" s="61"/>
      <c r="C148" s="61"/>
      <c r="D148" s="61"/>
      <c r="E148" s="17"/>
    </row>
    <row r="149" spans="1:5" x14ac:dyDescent="0.3">
      <c r="A149" s="60"/>
      <c r="B149" s="61"/>
      <c r="C149" s="61"/>
      <c r="D149" s="61"/>
      <c r="E149" s="17"/>
    </row>
    <row r="150" spans="1:5" x14ac:dyDescent="0.3">
      <c r="A150" s="60"/>
      <c r="B150" s="61"/>
      <c r="C150" s="61"/>
      <c r="D150" s="61"/>
      <c r="E150" s="17"/>
    </row>
    <row r="151" spans="1:5" x14ac:dyDescent="0.3">
      <c r="A151" s="60"/>
      <c r="B151" s="61"/>
      <c r="C151" s="61"/>
      <c r="D151" s="61"/>
      <c r="E151" s="17"/>
    </row>
    <row r="152" spans="1:5" x14ac:dyDescent="0.3">
      <c r="A152" s="60"/>
      <c r="B152" s="61"/>
      <c r="C152" s="61"/>
      <c r="D152" s="61"/>
      <c r="E152" s="17"/>
    </row>
    <row r="153" spans="1:5" x14ac:dyDescent="0.3">
      <c r="A153" s="60"/>
      <c r="B153" s="61"/>
      <c r="C153" s="61"/>
      <c r="D153" s="61"/>
      <c r="E153" s="17"/>
    </row>
    <row r="154" spans="1:5" x14ac:dyDescent="0.3">
      <c r="A154" s="60"/>
      <c r="B154" s="61"/>
      <c r="C154" s="61"/>
      <c r="D154" s="61"/>
      <c r="E154" s="17"/>
    </row>
    <row r="155" spans="1:5" x14ac:dyDescent="0.3">
      <c r="A155" s="60"/>
      <c r="B155" s="61"/>
      <c r="C155" s="61"/>
      <c r="D155" s="61"/>
      <c r="E155" s="17"/>
    </row>
    <row r="156" spans="1:5" x14ac:dyDescent="0.3">
      <c r="A156" s="60"/>
      <c r="B156" s="61"/>
      <c r="C156" s="61"/>
      <c r="D156" s="61"/>
      <c r="E156" s="17"/>
    </row>
    <row r="157" spans="1:5" x14ac:dyDescent="0.3">
      <c r="A157" s="60"/>
      <c r="B157" s="61"/>
      <c r="C157" s="61"/>
      <c r="D157" s="61"/>
      <c r="E157" s="17"/>
    </row>
    <row r="158" spans="1:5" x14ac:dyDescent="0.3">
      <c r="A158" s="65"/>
      <c r="B158" s="66"/>
      <c r="C158" s="66"/>
      <c r="D158" s="66"/>
      <c r="E158" s="20"/>
    </row>
    <row r="159" spans="1:5" x14ac:dyDescent="0.3">
      <c r="A159" s="24"/>
      <c r="B159" s="25"/>
      <c r="C159" s="29"/>
      <c r="D159" s="28" t="s">
        <v>134</v>
      </c>
      <c r="E159" s="31">
        <f>SUM(E144:E158)</f>
        <v>0</v>
      </c>
    </row>
    <row r="160" spans="1:5" ht="15" thickBot="1" x14ac:dyDescent="0.35">
      <c r="A160" s="24"/>
      <c r="B160" s="25"/>
      <c r="C160" s="26"/>
      <c r="D160" s="26"/>
      <c r="E160" s="24"/>
    </row>
    <row r="161" spans="1:5" s="14" customFormat="1" ht="16.2" thickBot="1" x14ac:dyDescent="0.35">
      <c r="A161" s="21"/>
      <c r="B161" s="21"/>
      <c r="C161" s="23"/>
      <c r="D161" s="33" t="s">
        <v>124</v>
      </c>
      <c r="E161" s="34">
        <f>+E15+E35+E53+E60+E88+E100+E115+E140+E159</f>
        <v>0</v>
      </c>
    </row>
    <row r="162" spans="1:5" x14ac:dyDescent="0.3">
      <c r="A162" s="24"/>
      <c r="B162" s="25"/>
      <c r="C162" s="26"/>
      <c r="D162" s="26"/>
      <c r="E162" s="24"/>
    </row>
    <row r="163" spans="1:5" x14ac:dyDescent="0.3">
      <c r="A163" s="24"/>
      <c r="B163" s="25"/>
      <c r="C163" s="26"/>
      <c r="D163" s="26"/>
      <c r="E163" s="24"/>
    </row>
    <row r="164" spans="1:5" x14ac:dyDescent="0.3">
      <c r="A164" s="24"/>
      <c r="B164" s="25"/>
      <c r="C164" s="26"/>
      <c r="D164" s="26"/>
      <c r="E164" s="24"/>
    </row>
    <row r="165" spans="1:5" x14ac:dyDescent="0.3">
      <c r="A165" s="24"/>
      <c r="B165" s="25"/>
      <c r="C165" s="26"/>
      <c r="D165" s="26"/>
      <c r="E165" s="24"/>
    </row>
    <row r="166" spans="1:5" x14ac:dyDescent="0.3">
      <c r="A166" s="43" t="s">
        <v>137</v>
      </c>
      <c r="B166" s="52"/>
      <c r="C166" s="44"/>
      <c r="D166" s="44"/>
      <c r="E166" s="48" t="s">
        <v>70</v>
      </c>
    </row>
    <row r="167" spans="1:5" x14ac:dyDescent="0.3">
      <c r="A167" s="60"/>
      <c r="B167" s="61"/>
      <c r="C167" s="61"/>
      <c r="D167" s="61"/>
      <c r="E167" s="57"/>
    </row>
    <row r="168" spans="1:5" x14ac:dyDescent="0.3">
      <c r="A168" s="60"/>
      <c r="B168" s="61"/>
      <c r="C168" s="61"/>
      <c r="D168" s="61"/>
      <c r="E168" s="58"/>
    </row>
    <row r="169" spans="1:5" x14ac:dyDescent="0.3">
      <c r="A169" s="60"/>
      <c r="B169" s="61"/>
      <c r="C169" s="61"/>
      <c r="D169" s="61"/>
      <c r="E169" s="58"/>
    </row>
    <row r="170" spans="1:5" x14ac:dyDescent="0.3">
      <c r="A170" s="60"/>
      <c r="B170" s="61"/>
      <c r="C170" s="61"/>
      <c r="D170" s="61"/>
      <c r="E170" s="58"/>
    </row>
    <row r="171" spans="1:5" x14ac:dyDescent="0.3">
      <c r="A171" s="60"/>
      <c r="B171" s="61"/>
      <c r="C171" s="61"/>
      <c r="D171" s="61"/>
      <c r="E171" s="58"/>
    </row>
    <row r="172" spans="1:5" x14ac:dyDescent="0.3">
      <c r="A172" s="60"/>
      <c r="B172" s="61"/>
      <c r="C172" s="61"/>
      <c r="D172" s="61"/>
      <c r="E172" s="58"/>
    </row>
    <row r="173" spans="1:5" x14ac:dyDescent="0.3">
      <c r="A173" s="60"/>
      <c r="B173" s="61"/>
      <c r="C173" s="61"/>
      <c r="D173" s="61"/>
      <c r="E173" s="58"/>
    </row>
    <row r="174" spans="1:5" x14ac:dyDescent="0.3">
      <c r="A174" s="60"/>
      <c r="B174" s="61"/>
      <c r="C174" s="61"/>
      <c r="D174" s="61"/>
      <c r="E174" s="58"/>
    </row>
    <row r="175" spans="1:5" x14ac:dyDescent="0.3">
      <c r="A175" s="60"/>
      <c r="B175" s="61"/>
      <c r="C175" s="61"/>
      <c r="D175" s="61"/>
      <c r="E175" s="58"/>
    </row>
    <row r="176" spans="1:5" x14ac:dyDescent="0.3">
      <c r="A176" s="60"/>
      <c r="B176" s="61"/>
      <c r="C176" s="61"/>
      <c r="D176" s="61"/>
      <c r="E176" s="58"/>
    </row>
    <row r="177" spans="1:5" x14ac:dyDescent="0.3">
      <c r="A177" s="60"/>
      <c r="B177" s="61"/>
      <c r="C177" s="61"/>
      <c r="D177" s="61"/>
      <c r="E177" s="58"/>
    </row>
    <row r="178" spans="1:5" x14ac:dyDescent="0.3">
      <c r="A178" s="60"/>
      <c r="B178" s="61"/>
      <c r="C178" s="61"/>
      <c r="D178" s="61"/>
      <c r="E178" s="58"/>
    </row>
    <row r="179" spans="1:5" x14ac:dyDescent="0.3">
      <c r="A179" s="60"/>
      <c r="B179" s="61"/>
      <c r="C179" s="61"/>
      <c r="D179" s="61"/>
      <c r="E179" s="58"/>
    </row>
    <row r="180" spans="1:5" x14ac:dyDescent="0.3">
      <c r="A180" s="60"/>
      <c r="B180" s="61"/>
      <c r="C180" s="61"/>
      <c r="D180" s="61"/>
      <c r="E180" s="58"/>
    </row>
    <row r="181" spans="1:5" x14ac:dyDescent="0.3">
      <c r="A181" s="65"/>
      <c r="B181" s="66"/>
      <c r="C181" s="66"/>
      <c r="D181" s="66"/>
      <c r="E181" s="59"/>
    </row>
    <row r="182" spans="1:5" x14ac:dyDescent="0.3">
      <c r="A182" s="24"/>
      <c r="B182" s="25"/>
      <c r="C182" s="26"/>
      <c r="D182" s="26"/>
      <c r="E182" s="24"/>
    </row>
    <row r="183" spans="1:5" x14ac:dyDescent="0.3">
      <c r="A183" s="24"/>
      <c r="B183" s="25"/>
      <c r="C183" s="26"/>
      <c r="D183" s="26"/>
      <c r="E183" s="24"/>
    </row>
    <row r="184" spans="1:5" x14ac:dyDescent="0.3">
      <c r="A184" s="43" t="s">
        <v>135</v>
      </c>
      <c r="B184" s="43"/>
      <c r="C184" s="43"/>
      <c r="D184" s="43"/>
      <c r="E184" s="49"/>
    </row>
    <row r="185" spans="1:5" x14ac:dyDescent="0.3">
      <c r="A185" s="68"/>
      <c r="B185" s="69"/>
      <c r="C185" s="69"/>
      <c r="D185" s="69"/>
      <c r="E185" s="70"/>
    </row>
    <row r="186" spans="1:5" x14ac:dyDescent="0.3">
      <c r="A186" s="68"/>
      <c r="B186" s="69"/>
      <c r="C186" s="69"/>
      <c r="D186" s="69"/>
      <c r="E186" s="70"/>
    </row>
    <row r="187" spans="1:5" x14ac:dyDescent="0.3">
      <c r="A187" s="62"/>
      <c r="B187" s="63"/>
      <c r="C187" s="63"/>
      <c r="D187" s="63"/>
      <c r="E187" s="64"/>
    </row>
    <row r="188" spans="1:5" x14ac:dyDescent="0.3">
      <c r="A188" s="24"/>
      <c r="B188" s="25"/>
      <c r="C188" s="26"/>
      <c r="D188" s="26"/>
      <c r="E188" s="24"/>
    </row>
    <row r="189" spans="1:5" x14ac:dyDescent="0.3">
      <c r="A189" s="24"/>
      <c r="B189" s="25"/>
      <c r="C189" s="26"/>
      <c r="D189" s="26"/>
      <c r="E189" s="24"/>
    </row>
    <row r="190" spans="1:5" x14ac:dyDescent="0.3">
      <c r="A190" s="24"/>
      <c r="B190" s="25"/>
      <c r="C190" s="26"/>
      <c r="D190" s="26"/>
      <c r="E190" s="24"/>
    </row>
    <row r="191" spans="1:5" ht="30" customHeight="1" x14ac:dyDescent="0.3">
      <c r="A191" s="67" t="s">
        <v>170</v>
      </c>
      <c r="B191" s="67"/>
      <c r="C191" s="67"/>
      <c r="D191" s="67"/>
      <c r="E191" s="67"/>
    </row>
  </sheetData>
  <sheetProtection algorithmName="SHA-512" hashValue="Ix5qWmkGaLhRTfUtS8z/HFcV3Yxc7cncIWVRdFSjZ0xgUn2NMq0WWV33r+8uJ+ytoF5lT5Wd8ILEdxeWaFGbRQ==" saltValue="3GIh7Yb/5mvtsk8LdNgXOw==" spinCount="100000" sheet="1" objects="1" scenarios="1"/>
  <mergeCells count="37">
    <mergeCell ref="A150:D150"/>
    <mergeCell ref="A151:D151"/>
    <mergeCell ref="A152:D152"/>
    <mergeCell ref="A153:D153"/>
    <mergeCell ref="A171:D171"/>
    <mergeCell ref="A167:D167"/>
    <mergeCell ref="A1:E1"/>
    <mergeCell ref="A3:E3"/>
    <mergeCell ref="A4:E4"/>
    <mergeCell ref="A168:D168"/>
    <mergeCell ref="A169:D169"/>
    <mergeCell ref="A144:D144"/>
    <mergeCell ref="A145:D145"/>
    <mergeCell ref="A146:D146"/>
    <mergeCell ref="A154:D154"/>
    <mergeCell ref="A155:D155"/>
    <mergeCell ref="A156:D156"/>
    <mergeCell ref="A157:D157"/>
    <mergeCell ref="A158:D158"/>
    <mergeCell ref="A147:D147"/>
    <mergeCell ref="A148:D148"/>
    <mergeCell ref="A149:D149"/>
    <mergeCell ref="A187:E187"/>
    <mergeCell ref="A181:D181"/>
    <mergeCell ref="A191:E191"/>
    <mergeCell ref="A185:E185"/>
    <mergeCell ref="A186:E186"/>
    <mergeCell ref="A180:D180"/>
    <mergeCell ref="A170:D170"/>
    <mergeCell ref="A173:D173"/>
    <mergeCell ref="A175:D175"/>
    <mergeCell ref="A176:D176"/>
    <mergeCell ref="A177:D177"/>
    <mergeCell ref="A178:D178"/>
    <mergeCell ref="A179:D179"/>
    <mergeCell ref="A174:D174"/>
    <mergeCell ref="A172:D172"/>
  </mergeCells>
  <pageMargins left="0.7" right="0.7" top="0.75" bottom="0.75" header="0.3" footer="0.3"/>
  <pageSetup scale="85" fitToHeight="6" orientation="portrait" r:id="rId1"/>
  <headerFooter differentFirst="1">
    <oddHeader>&amp;L&amp;"Calibri,Regular"REQUEST FOR PROPOSAL
CASH MANAGEMENT AND BANKING SERVICES
Attachment C (Continued)                      
&amp;R&amp;"Calibri,Regular"RPGL-2017-17</oddHeader>
    <oddFooter>&amp;C&amp;"Calibri,Regular"Bank Name:________________________________________________________________________</oddFooter>
    <firstHeader>&amp;L&amp;"Calibri,Regular"REQUEST FOR PROPOSAL
CASH MANAGEMENT AND BANKING SERVICES   &amp;"Arial,Regular"   &amp;R&amp;"Calibri,Regular"RPGL-2017-17</firstHeader>
    <firstFooter>&amp;C&amp;"Calibri,Regular"Bank Name:________________________________________________________________________</firstFooter>
  </headerFooter>
  <rowBreaks count="3" manualBreakCount="3">
    <brk id="53" max="16383" man="1"/>
    <brk id="100" max="16383" man="1"/>
    <brk id="140" max="16383" man="1"/>
  </rowBreaks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2" sqref="A2"/>
    </sheetView>
  </sheetViews>
  <sheetFormatPr defaultColWidth="9.109375" defaultRowHeight="13.8" x14ac:dyDescent="0.3"/>
  <cols>
    <col min="1" max="3" width="32.6640625" style="6" customWidth="1"/>
    <col min="4" max="16384" width="9.109375" style="6"/>
  </cols>
  <sheetData>
    <row r="1" spans="1:4" ht="15.6" x14ac:dyDescent="0.3">
      <c r="A1" s="75" t="s">
        <v>171</v>
      </c>
      <c r="B1" s="75"/>
      <c r="C1" s="75"/>
      <c r="D1" s="75"/>
    </row>
    <row r="2" spans="1:4" ht="15.6" x14ac:dyDescent="0.3">
      <c r="A2" s="3"/>
      <c r="B2" s="1"/>
      <c r="C2" s="2"/>
      <c r="D2" s="2"/>
    </row>
    <row r="3" spans="1:4" ht="15.6" x14ac:dyDescent="0.3">
      <c r="A3" s="76" t="s">
        <v>133</v>
      </c>
      <c r="B3" s="76"/>
      <c r="C3" s="76"/>
      <c r="D3" s="76"/>
    </row>
    <row r="4" spans="1:4" ht="14.4" x14ac:dyDescent="0.3">
      <c r="A4" s="4" t="s">
        <v>127</v>
      </c>
      <c r="B4" s="5"/>
      <c r="C4" s="5"/>
    </row>
    <row r="5" spans="1:4" s="9" customFormat="1" ht="14.4" x14ac:dyDescent="0.3">
      <c r="A5" s="11" t="s">
        <v>128</v>
      </c>
      <c r="B5" s="11" t="s">
        <v>130</v>
      </c>
      <c r="C5" s="11" t="s">
        <v>131</v>
      </c>
    </row>
    <row r="6" spans="1:4" ht="14.4" x14ac:dyDescent="0.3">
      <c r="A6" s="12">
        <v>42186</v>
      </c>
      <c r="B6" s="7">
        <v>7980876</v>
      </c>
      <c r="C6" s="7">
        <v>117942</v>
      </c>
    </row>
    <row r="7" spans="1:4" ht="14.4" x14ac:dyDescent="0.3">
      <c r="A7" s="12">
        <v>42217</v>
      </c>
      <c r="B7" s="7">
        <v>9292093</v>
      </c>
      <c r="C7" s="7">
        <v>59828</v>
      </c>
    </row>
    <row r="8" spans="1:4" ht="14.4" x14ac:dyDescent="0.3">
      <c r="A8" s="12">
        <v>42248</v>
      </c>
      <c r="B8" s="7">
        <v>2979530</v>
      </c>
      <c r="C8" s="7">
        <v>78839</v>
      </c>
    </row>
    <row r="9" spans="1:4" ht="14.4" x14ac:dyDescent="0.3">
      <c r="A9" s="12">
        <v>42278</v>
      </c>
      <c r="B9" s="7">
        <v>2609720</v>
      </c>
      <c r="C9" s="7">
        <v>274363</v>
      </c>
    </row>
    <row r="10" spans="1:4" ht="14.4" x14ac:dyDescent="0.3">
      <c r="A10" s="12">
        <v>42309</v>
      </c>
      <c r="B10" s="7">
        <v>3249524</v>
      </c>
      <c r="C10" s="7">
        <v>432829</v>
      </c>
    </row>
    <row r="11" spans="1:4" ht="14.4" x14ac:dyDescent="0.3">
      <c r="A11" s="12">
        <v>42339</v>
      </c>
      <c r="B11" s="7">
        <v>4345891</v>
      </c>
      <c r="C11" s="7">
        <v>584669</v>
      </c>
    </row>
    <row r="12" spans="1:4" ht="14.4" x14ac:dyDescent="0.3">
      <c r="A12" s="12">
        <v>42370</v>
      </c>
      <c r="B12" s="7">
        <v>10932156</v>
      </c>
      <c r="C12" s="7">
        <v>705865</v>
      </c>
    </row>
    <row r="13" spans="1:4" ht="14.4" x14ac:dyDescent="0.3">
      <c r="A13" s="12">
        <v>42401</v>
      </c>
      <c r="B13" s="7">
        <v>8687599</v>
      </c>
      <c r="C13" s="7">
        <v>240051</v>
      </c>
    </row>
    <row r="14" spans="1:4" ht="14.4" x14ac:dyDescent="0.3">
      <c r="A14" s="12">
        <v>42430</v>
      </c>
      <c r="B14" s="7">
        <v>4575027</v>
      </c>
      <c r="C14" s="7">
        <v>520263</v>
      </c>
    </row>
    <row r="15" spans="1:4" ht="14.4" x14ac:dyDescent="0.3">
      <c r="A15" s="12">
        <v>42461</v>
      </c>
      <c r="B15" s="7">
        <v>3993575</v>
      </c>
      <c r="C15" s="7">
        <v>522772</v>
      </c>
    </row>
    <row r="16" spans="1:4" ht="14.4" x14ac:dyDescent="0.3">
      <c r="A16" s="12">
        <v>42491</v>
      </c>
      <c r="B16" s="7">
        <v>2817506</v>
      </c>
      <c r="C16" s="7">
        <v>644388</v>
      </c>
    </row>
    <row r="17" spans="1:3" ht="14.4" x14ac:dyDescent="0.3">
      <c r="A17" s="12">
        <v>42522</v>
      </c>
      <c r="B17" s="7">
        <v>2747149</v>
      </c>
      <c r="C17" s="7">
        <v>466100</v>
      </c>
    </row>
    <row r="18" spans="1:3" ht="14.4" x14ac:dyDescent="0.3">
      <c r="A18" s="10" t="s">
        <v>129</v>
      </c>
      <c r="B18" s="8">
        <v>5350887</v>
      </c>
      <c r="C18" s="8">
        <v>387326</v>
      </c>
    </row>
    <row r="19" spans="1:3" ht="14.4" x14ac:dyDescent="0.3">
      <c r="A19" s="5"/>
      <c r="B19" s="5"/>
      <c r="C19" s="5"/>
    </row>
    <row r="20" spans="1:3" ht="14.4" x14ac:dyDescent="0.3">
      <c r="A20" s="5"/>
      <c r="B20" s="5"/>
      <c r="C20" s="5"/>
    </row>
  </sheetData>
  <sheetProtection algorithmName="SHA-512" hashValue="LX9g+iyvDcpEUPHrVuETyihjc8NkQ0R/674hYB6WSPMmbYW+ozc1F0ilJD0YPdx+gYUxQ0CkTBxhp+H9sSfmDA==" saltValue="9tgY4gkEXAqYOMVoEQky8w==" spinCount="100000" sheet="1" objects="1" scenarios="1"/>
  <mergeCells count="2">
    <mergeCell ref="A1:D1"/>
    <mergeCell ref="A3:D3"/>
  </mergeCells>
  <pageMargins left="0.7" right="0.7" top="0.75" bottom="0.75" header="0.3" footer="0.3"/>
  <pageSetup scale="86" orientation="portrait" r:id="rId1"/>
  <headerFooter>
    <oddHeader>&amp;L&amp;"Calibri,Regular"REQUEST FOR PROPOSAL
CASH MANAGEMENT AND BANKING SERVICES&amp;R&amp;"Calibri,Regular"RPGL-2017-17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Attachment C</vt:lpstr>
      <vt:lpstr>Attachment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Cousins</dc:creator>
  <cp:lastModifiedBy>gerilynne gagne</cp:lastModifiedBy>
  <cp:lastPrinted>2016-12-23T14:22:52Z</cp:lastPrinted>
  <dcterms:created xsi:type="dcterms:W3CDTF">2016-10-20T18:02:31Z</dcterms:created>
  <dcterms:modified xsi:type="dcterms:W3CDTF">2016-12-24T14:05:40Z</dcterms:modified>
</cp:coreProperties>
</file>